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0" yWindow="45" windowWidth="18420" windowHeight="7485" tabRatio="919" activeTab="2"/>
  </bookViews>
  <sheets>
    <sheet name="Shoot Info and Summary" sheetId="1" r:id="rId1"/>
    <sheet name="Fee Structures" sheetId="2" r:id="rId2"/>
    <sheet name="Shoot Registration Entry" sheetId="3" r:id="rId3"/>
    <sheet name="Shoot Results Report" sheetId="4" r:id="rId4"/>
    <sheet name="Shoot Statistics" sheetId="5" r:id="rId5"/>
    <sheet name="Shoot Balance Sheet" sheetId="6" r:id="rId6"/>
    <sheet name="Shoot Course Setup " sheetId="7" r:id="rId7"/>
    <sheet name="Scoring  Rules and Diagram" sheetId="8" r:id="rId8"/>
    <sheet name="Class Descriptions" sheetId="9" r:id="rId9"/>
    <sheet name="Age Descriptions" sheetId="10" r:id="rId10"/>
    <sheet name="Shooter List" sheetId="11" r:id="rId11"/>
  </sheets>
  <definedNames>
    <definedName name="_xlnm.Print_Area" localSheetId="0">'Shoot Info and Summary'!$A$1:$H$32</definedName>
  </definedNames>
  <calcPr fullCalcOnLoad="1"/>
  <pivotCaches>
    <pivotCache cacheId="1" r:id="rId12"/>
  </pivotCaches>
</workbook>
</file>

<file path=xl/comments3.xml><?xml version="1.0" encoding="utf-8"?>
<comments xmlns="http://schemas.openxmlformats.org/spreadsheetml/2006/main">
  <authors>
    <author>Karen Schumacher</author>
  </authors>
  <commentList>
    <comment ref="A1" authorId="0">
      <text>
        <r>
          <rPr>
            <b/>
            <sz val="10"/>
            <rFont val="Tahoma"/>
            <family val="2"/>
          </rPr>
          <t xml:space="preserve">This worksheet is intended for registry entry only.  Please do not adjusted, format, move columns, or sort in any way. Doing so will render related pages inoperable. Thank you. </t>
        </r>
        <r>
          <rPr>
            <sz val="8"/>
            <rFont val="Tahoma"/>
            <family val="2"/>
          </rPr>
          <t xml:space="preserve">
</t>
        </r>
        <r>
          <rPr>
            <b/>
            <sz val="8"/>
            <rFont val="Tahoma"/>
            <family val="2"/>
          </rPr>
          <t>Registration Instructions:</t>
        </r>
        <r>
          <rPr>
            <sz val="8"/>
            <rFont val="Tahoma"/>
            <family val="2"/>
          </rPr>
          <t xml:space="preserve">
Welcome the participant to the Waltonian Archers and the [shoot name]. Ask if they would like to sign up for the Shoot.  
1) Ask participant their Name
  - Enter on this form in Last Name, First Name format or Select from the list if they have shot at Waltonians before.
2) Ask the participant which class they would like to shoot.
  - Select the appropriate CLASS from the list box
   - If you need a description goto the Class Description worksheet
3) Ask the participant their Age group 
  - Select the appropriate AGE Group from the list box.
  - If you need a description goto the Age Description worksheet
4) Select the participants Gender from the Shoot Gender list box
5) Enter the amount paid.
   - If Young Adult or Older cost is $10
   - If  Youth or less cost is $5
   - If a Shoot Back cost is $5
6) If participant is doing a shoot back, enter the number they've done.
7) Ask the participant have they particiapated in any other Waltonian Event this year and completed a waiver. 
  - If so, Select ON FILE  
  - If they have not already completed a waiver have them do so and select YES
   - All participants a required to have a signed waiver otherwise they will not be able to participate.
8)  Provide the participants with their score cards with name and class filled in.
</t>
        </r>
        <r>
          <rPr>
            <b/>
            <sz val="8"/>
            <rFont val="Tahoma"/>
            <family val="2"/>
          </rPr>
          <t>Give the participant instructions on the shoot.</t>
        </r>
        <r>
          <rPr>
            <sz val="8"/>
            <rFont val="Tahoma"/>
            <family val="2"/>
          </rPr>
          <t xml:space="preserve">
  &gt; Ranges and number targets 
  &gt; Explain Scoring (see Scoring Rules and Diagram for details)
  &gt; Number of Arrows per target
  &gt; Stakes they will be shooting from based on their class.
  &gt; Locations of ranges and directions
  &gt; Tell them that when they have completed the shoot to return their cards to the registar
  &gt; Provide location of their first target and wish them luck.
9) Upon the shooters return find their Name (you can use Ctrl-f to Find) and enter their score. </t>
        </r>
      </text>
    </comment>
  </commentList>
</comments>
</file>

<file path=xl/comments4.xml><?xml version="1.0" encoding="utf-8"?>
<comments xmlns="http://schemas.openxmlformats.org/spreadsheetml/2006/main">
  <authors>
    <author>Karen Schumacher</author>
  </authors>
  <commentList>
    <comment ref="E1" authorId="0">
      <text>
        <r>
          <rPr>
            <b/>
            <sz val="7"/>
            <rFont val="Tahoma"/>
            <family val="2"/>
          </rPr>
          <t xml:space="preserve">To Refresh the Report - 
Note: This page requires Microsoft Office 97 or later.
Right Click on the Report below and select Refresh Data 
           OR
Click on the table and then Select the !  Symbol on the Pivot Table control on the bottom Right. 
This report is design to  automatically group and sort the entries on Refreshed. </t>
        </r>
        <r>
          <rPr>
            <sz val="8"/>
            <rFont val="Tahoma"/>
            <family val="0"/>
          </rPr>
          <t xml:space="preserve">
</t>
        </r>
      </text>
    </comment>
  </commentList>
</comments>
</file>

<file path=xl/sharedStrings.xml><?xml version="1.0" encoding="utf-8"?>
<sst xmlns="http://schemas.openxmlformats.org/spreadsheetml/2006/main" count="1939" uniqueCount="605">
  <si>
    <t># of Arrows per Lane</t>
  </si>
  <si>
    <t># of Lanes</t>
  </si>
  <si>
    <t>Total Shoot Income</t>
  </si>
  <si>
    <t>Barebow</t>
  </si>
  <si>
    <t>Senior</t>
  </si>
  <si>
    <t>Class</t>
  </si>
  <si>
    <t>Age Group</t>
  </si>
  <si>
    <t>Score</t>
  </si>
  <si>
    <t>Freestyle</t>
  </si>
  <si>
    <t>Adult</t>
  </si>
  <si>
    <t>Youth</t>
  </si>
  <si>
    <t>Young Adult</t>
  </si>
  <si>
    <t>Master Senior</t>
  </si>
  <si>
    <t>Cub</t>
  </si>
  <si>
    <t>Traditional</t>
  </si>
  <si>
    <t>Shoot Class</t>
  </si>
  <si>
    <t>Counts</t>
  </si>
  <si>
    <t>Class %</t>
  </si>
  <si>
    <t># of Freestyle Shooters</t>
  </si>
  <si>
    <t># of Freestyle Limited Shooters</t>
  </si>
  <si>
    <t># of Freestyle BowHunter</t>
  </si>
  <si>
    <t># of Freestyle Limited Bowhunter</t>
  </si>
  <si>
    <t># of Barebow</t>
  </si>
  <si>
    <t># of Traditional</t>
  </si>
  <si>
    <t># of Freestyle Limited Rescurve</t>
  </si>
  <si>
    <t>Class Totals</t>
  </si>
  <si>
    <t xml:space="preserve"> </t>
  </si>
  <si>
    <t>Age Groups</t>
  </si>
  <si>
    <t>Age %</t>
  </si>
  <si>
    <t>Age Totals</t>
  </si>
  <si>
    <t xml:space="preserve">Gender  </t>
  </si>
  <si>
    <t>Gender %</t>
  </si>
  <si>
    <t># Male Shooters</t>
  </si>
  <si>
    <t>#Female Shooters</t>
  </si>
  <si>
    <t>Gender Totals</t>
  </si>
  <si>
    <t>Shoot Back</t>
  </si>
  <si>
    <t>Shoot Name</t>
  </si>
  <si>
    <t>Freestyle Limited</t>
  </si>
  <si>
    <t>Freestyle Bowhunter</t>
  </si>
  <si>
    <t>Freestyle Limited Bowhunter</t>
  </si>
  <si>
    <t>Adjustable Sight</t>
  </si>
  <si>
    <t>Adjustable Sight
Scope</t>
  </si>
  <si>
    <t>Fixed Sights</t>
  </si>
  <si>
    <t>No Sights</t>
  </si>
  <si>
    <t>Sights / No Peep</t>
  </si>
  <si>
    <t>Scope</t>
  </si>
  <si>
    <t>Over 12 inch Stabilizer</t>
  </si>
  <si>
    <t>Release</t>
  </si>
  <si>
    <t>12 Inch or Less Stabilizer</t>
  </si>
  <si>
    <t>No Scope</t>
  </si>
  <si>
    <t xml:space="preserve"> Fingers / No Release</t>
  </si>
  <si>
    <t>Fingers / No Release</t>
  </si>
  <si>
    <t>Stabilizer</t>
  </si>
  <si>
    <t>No Stabilizer</t>
  </si>
  <si>
    <t>Amount Paid</t>
  </si>
  <si>
    <t>Adkisson, Brian</t>
  </si>
  <si>
    <t>Allen, Brian</t>
  </si>
  <si>
    <t xml:space="preserve">Ammeter, Dan </t>
  </si>
  <si>
    <t xml:space="preserve">Anderson, Alex </t>
  </si>
  <si>
    <t xml:space="preserve">Arp, Robert </t>
  </si>
  <si>
    <t>Axmear, Darci</t>
  </si>
  <si>
    <t>Baldus, Joe,Lana</t>
  </si>
  <si>
    <t>Barnett, Bob</t>
  </si>
  <si>
    <t>Barrows, Adam</t>
  </si>
  <si>
    <t>Bascom Jr, Jerry</t>
  </si>
  <si>
    <t>Bascom, Jerry</t>
  </si>
  <si>
    <t xml:space="preserve">Beelner, Randy </t>
  </si>
  <si>
    <t xml:space="preserve">Behrends, Larry </t>
  </si>
  <si>
    <t>Berry, Douglas</t>
  </si>
  <si>
    <t>Bever, Tony</t>
  </si>
  <si>
    <t>Bisinger, Eric</t>
  </si>
  <si>
    <t xml:space="preserve">Blankhard, Robb </t>
  </si>
  <si>
    <t xml:space="preserve">Boddie, Kedryn </t>
  </si>
  <si>
    <t xml:space="preserve">Boesenberg, David </t>
  </si>
  <si>
    <t>Brelsford, Joshua</t>
  </si>
  <si>
    <t xml:space="preserve">Bright, Cody </t>
  </si>
  <si>
    <t>Brown, Mark</t>
  </si>
  <si>
    <t xml:space="preserve">Burr, Kenneth </t>
  </si>
  <si>
    <t>Campbell, Daniel</t>
  </si>
  <si>
    <t xml:space="preserve">Carter, Cody </t>
  </si>
  <si>
    <t>Carter, Lynn</t>
  </si>
  <si>
    <t xml:space="preserve">Chase, Charles </t>
  </si>
  <si>
    <t xml:space="preserve">Cooklesy, Tim </t>
  </si>
  <si>
    <t xml:space="preserve">Cooksley, Curt </t>
  </si>
  <si>
    <t xml:space="preserve">Cooksley, Scott </t>
  </si>
  <si>
    <t xml:space="preserve">Coonfare, Travis </t>
  </si>
  <si>
    <t>Cooper, Micheal</t>
  </si>
  <si>
    <t>Cornell, Aaron</t>
  </si>
  <si>
    <t>Cornell, Ken</t>
  </si>
  <si>
    <t>Dales, Rocky</t>
  </si>
  <si>
    <t xml:space="preserve">Daubenberger, Dave </t>
  </si>
  <si>
    <t>Day, Jimmy</t>
  </si>
  <si>
    <t>DeBlieck, Charles</t>
  </si>
  <si>
    <t xml:space="preserve">Derifield, John </t>
  </si>
  <si>
    <t xml:space="preserve">Derifield, Matt </t>
  </si>
  <si>
    <t>Detweiler, Tom</t>
  </si>
  <si>
    <t>Dohlman, Dwight</t>
  </si>
  <si>
    <t>Dory, Dean</t>
  </si>
  <si>
    <t xml:space="preserve">Ealy, Dan </t>
  </si>
  <si>
    <t xml:space="preserve">Ealy, Hunter </t>
  </si>
  <si>
    <t>Eaton, John</t>
  </si>
  <si>
    <t xml:space="preserve">Eaton, Lorette </t>
  </si>
  <si>
    <t>Eden, Jennifer</t>
  </si>
  <si>
    <t xml:space="preserve">Elsinger, Mark </t>
  </si>
  <si>
    <t>Emertson, Joshua</t>
  </si>
  <si>
    <t xml:space="preserve">Engle, Cole </t>
  </si>
  <si>
    <t>Even, Jeff</t>
  </si>
  <si>
    <t>Findley, Marv</t>
  </si>
  <si>
    <t xml:space="preserve">Finn, Josh </t>
  </si>
  <si>
    <t>Fitzpatrick, Dan</t>
  </si>
  <si>
    <t>Fleck, David</t>
  </si>
  <si>
    <t>Ford, Kevin</t>
  </si>
  <si>
    <t>Foster, Wanda</t>
  </si>
  <si>
    <t>Fountain, Mike</t>
  </si>
  <si>
    <t>Frank, Dave</t>
  </si>
  <si>
    <t xml:space="preserve">Frederich, Ryan </t>
  </si>
  <si>
    <t>Freydenfelt, Hardy</t>
  </si>
  <si>
    <t>Fuller, Al</t>
  </si>
  <si>
    <t xml:space="preserve">Fuller, Levi </t>
  </si>
  <si>
    <t xml:space="preserve">Fuller, Megan </t>
  </si>
  <si>
    <t xml:space="preserve">Fuller, Shelli </t>
  </si>
  <si>
    <t>Glantz, Steve</t>
  </si>
  <si>
    <t xml:space="preserve">Gollobit, Steve </t>
  </si>
  <si>
    <t>Gongwer, Gregg</t>
  </si>
  <si>
    <t xml:space="preserve">Gordon, Nick </t>
  </si>
  <si>
    <t xml:space="preserve">Gorman, Joseph </t>
  </si>
  <si>
    <t xml:space="preserve">Graham, Randy </t>
  </si>
  <si>
    <t>Graham, Roy</t>
  </si>
  <si>
    <t xml:space="preserve">Grau, John </t>
  </si>
  <si>
    <t xml:space="preserve">Gustafson, Mike </t>
  </si>
  <si>
    <t xml:space="preserve">Hagerman, Chris </t>
  </si>
  <si>
    <t xml:space="preserve">Hagerman, Dave </t>
  </si>
  <si>
    <t xml:space="preserve">Hagerman, Dawn </t>
  </si>
  <si>
    <t>Hagstrom, Chris</t>
  </si>
  <si>
    <t>Hagstrom, Pete</t>
  </si>
  <si>
    <t>Hagstrom, Tony</t>
  </si>
  <si>
    <t xml:space="preserve">Haight, Koltan </t>
  </si>
  <si>
    <t xml:space="preserve">Hallman, Tom </t>
  </si>
  <si>
    <t xml:space="preserve">Hannway, Cory </t>
  </si>
  <si>
    <t>Hardy, Adam</t>
  </si>
  <si>
    <t xml:space="preserve">Hauschild, Dave </t>
  </si>
  <si>
    <t xml:space="preserve">Hauschild, Steve </t>
  </si>
  <si>
    <t>Hawkins, Max</t>
  </si>
  <si>
    <t xml:space="preserve">Hayes, Kirk </t>
  </si>
  <si>
    <t xml:space="preserve">Hendrichson, Randy </t>
  </si>
  <si>
    <t xml:space="preserve">Hendrichson, Riley </t>
  </si>
  <si>
    <t>Henry, Troy</t>
  </si>
  <si>
    <t xml:space="preserve">Herb, Cole </t>
  </si>
  <si>
    <t xml:space="preserve">Herb, Rudy </t>
  </si>
  <si>
    <t xml:space="preserve">Herbie, Anna </t>
  </si>
  <si>
    <t xml:space="preserve">Hernandez, Mike </t>
  </si>
  <si>
    <t xml:space="preserve">Hill, John </t>
  </si>
  <si>
    <t>Hogan, Idelia</t>
  </si>
  <si>
    <t xml:space="preserve">Holland, Dave </t>
  </si>
  <si>
    <t xml:space="preserve">Hopkins, Brady </t>
  </si>
  <si>
    <t xml:space="preserve">Hopkins, Dustin </t>
  </si>
  <si>
    <t xml:space="preserve">Hopkins, John </t>
  </si>
  <si>
    <t xml:space="preserve">Hopkins, Mark </t>
  </si>
  <si>
    <t>Horn, Ed</t>
  </si>
  <si>
    <t>Horstman, Kyle</t>
  </si>
  <si>
    <t>Howell, Brandon</t>
  </si>
  <si>
    <t>Hummell, Jay</t>
  </si>
  <si>
    <t>Humphrey, Don</t>
  </si>
  <si>
    <t xml:space="preserve">Issacs, Austin </t>
  </si>
  <si>
    <t xml:space="preserve">Issacs, Larry </t>
  </si>
  <si>
    <t>Jacobs, Bruce</t>
  </si>
  <si>
    <t>Jennings, Scott</t>
  </si>
  <si>
    <t>Jones, Thomas</t>
  </si>
  <si>
    <t>Kaplan, Don</t>
  </si>
  <si>
    <t xml:space="preserve">Kaplan, Don </t>
  </si>
  <si>
    <t>Kempf, Ed</t>
  </si>
  <si>
    <t xml:space="preserve">Kent, Dan </t>
  </si>
  <si>
    <t>Kent, Scott</t>
  </si>
  <si>
    <t xml:space="preserve">Kent, Scott </t>
  </si>
  <si>
    <t>Kent, Steve</t>
  </si>
  <si>
    <t>Kern, Ken</t>
  </si>
  <si>
    <t xml:space="preserve">Korand, Luke </t>
  </si>
  <si>
    <t xml:space="preserve">Koranda, Sam </t>
  </si>
  <si>
    <t>Krumm, Ty</t>
  </si>
  <si>
    <t xml:space="preserve">Kubik, Matt </t>
  </si>
  <si>
    <t xml:space="preserve">Lampe, Jared </t>
  </si>
  <si>
    <t xml:space="preserve">Lampe, Jesse </t>
  </si>
  <si>
    <t>Lampe, John</t>
  </si>
  <si>
    <t xml:space="preserve">Lampe, John </t>
  </si>
  <si>
    <t xml:space="preserve">Lampe, Nathen </t>
  </si>
  <si>
    <t>Lande, James</t>
  </si>
  <si>
    <t xml:space="preserve">Langan, Kevin </t>
  </si>
  <si>
    <t>Langton, Bill</t>
  </si>
  <si>
    <t xml:space="preserve">Lehrman, Kelvin </t>
  </si>
  <si>
    <t>Lewis, Jon</t>
  </si>
  <si>
    <t xml:space="preserve">Lewis, Ken </t>
  </si>
  <si>
    <t>Lillie, Darin</t>
  </si>
  <si>
    <t>Lindsey, Agnes</t>
  </si>
  <si>
    <t xml:space="preserve">Locock, Leon </t>
  </si>
  <si>
    <t>Lutenske, Ray</t>
  </si>
  <si>
    <t>MacDonald, Tim</t>
  </si>
  <si>
    <t>Madison, Howard</t>
  </si>
  <si>
    <t>Mahan, Cory</t>
  </si>
  <si>
    <t xml:space="preserve">Mahn, Jason </t>
  </si>
  <si>
    <t>Mally, Carl</t>
  </si>
  <si>
    <t xml:space="preserve">Mally, Carl </t>
  </si>
  <si>
    <t xml:space="preserve">Mally, Diane </t>
  </si>
  <si>
    <t>Mally, Tom</t>
  </si>
  <si>
    <t xml:space="preserve">Mally, Tom </t>
  </si>
  <si>
    <t xml:space="preserve">Markham, Dave </t>
  </si>
  <si>
    <t xml:space="preserve">Mason, Amy </t>
  </si>
  <si>
    <t>Mason, Dave</t>
  </si>
  <si>
    <t xml:space="preserve">Mason, Dave </t>
  </si>
  <si>
    <t>Mason, Scott</t>
  </si>
  <si>
    <t xml:space="preserve">Mason, Scott </t>
  </si>
  <si>
    <t>McGowan, Doris</t>
  </si>
  <si>
    <t>McGowan, Mike</t>
  </si>
  <si>
    <t>McGrane, John</t>
  </si>
  <si>
    <t>Meister, Britt</t>
  </si>
  <si>
    <t>Menke, Tony</t>
  </si>
  <si>
    <t>Meskimen, Jeff</t>
  </si>
  <si>
    <t xml:space="preserve">Meskimen, Jeff </t>
  </si>
  <si>
    <t xml:space="preserve">Meskimen, John </t>
  </si>
  <si>
    <t>Montgomery, Mike</t>
  </si>
  <si>
    <t xml:space="preserve">Morrison, Aaron </t>
  </si>
  <si>
    <t xml:space="preserve">Morrisson, Loris </t>
  </si>
  <si>
    <t>Moser, Chris</t>
  </si>
  <si>
    <t xml:space="preserve">Nalvanko, Joe </t>
  </si>
  <si>
    <t xml:space="preserve">Ness, Doug </t>
  </si>
  <si>
    <t xml:space="preserve">Nolan, Kevin </t>
  </si>
  <si>
    <t>Nowadzky, Leland</t>
  </si>
  <si>
    <t xml:space="preserve">Olsen, Brad </t>
  </si>
  <si>
    <t>O'Meara, Kelly</t>
  </si>
  <si>
    <t>Otskey, Tom</t>
  </si>
  <si>
    <t xml:space="preserve">Otskey, Tom </t>
  </si>
  <si>
    <t>Pansegrau, John, Cindy</t>
  </si>
  <si>
    <t>Parker, Don</t>
  </si>
  <si>
    <t>Parson, Dave</t>
  </si>
  <si>
    <t xml:space="preserve">Patrilla, Matt </t>
  </si>
  <si>
    <t>Patrilla, Vance</t>
  </si>
  <si>
    <t xml:space="preserve">Patrilla, Vance </t>
  </si>
  <si>
    <t>Patten, Brandon</t>
  </si>
  <si>
    <t>Patten, Brennen</t>
  </si>
  <si>
    <t>Payne, Ron</t>
  </si>
  <si>
    <t xml:space="preserve">Peacock, Hannah </t>
  </si>
  <si>
    <t xml:space="preserve">Peacock, Rob </t>
  </si>
  <si>
    <t xml:space="preserve">Perkins, AJ </t>
  </si>
  <si>
    <t>Perkins, Al</t>
  </si>
  <si>
    <t xml:space="preserve">Perkins, Al </t>
  </si>
  <si>
    <t xml:space="preserve">Perra, Bridget </t>
  </si>
  <si>
    <t>Perra, Dan</t>
  </si>
  <si>
    <t xml:space="preserve">Peterson, Kieth </t>
  </si>
  <si>
    <t>Peyton, James</t>
  </si>
  <si>
    <t xml:space="preserve">Philipp, Chris </t>
  </si>
  <si>
    <t xml:space="preserve">Philipp, John </t>
  </si>
  <si>
    <t xml:space="preserve">Philipp, Max </t>
  </si>
  <si>
    <t>Pingel, Darrin</t>
  </si>
  <si>
    <t>Poling, Jonathan</t>
  </si>
  <si>
    <t xml:space="preserve">Purvis, John </t>
  </si>
  <si>
    <t>Reid , Roger</t>
  </si>
  <si>
    <t>Renfer, Glen</t>
  </si>
  <si>
    <t xml:space="preserve">Renfer, Glen </t>
  </si>
  <si>
    <t xml:space="preserve">Robinson, Allen </t>
  </si>
  <si>
    <t xml:space="preserve">Robinson, Rick </t>
  </si>
  <si>
    <t xml:space="preserve">Rodgers, Rick </t>
  </si>
  <si>
    <t>Rogers, Rick</t>
  </si>
  <si>
    <t>Rosauer, Todd</t>
  </si>
  <si>
    <t>Rosenberger, Tom</t>
  </si>
  <si>
    <t xml:space="preserve">Salow, Steve </t>
  </si>
  <si>
    <t xml:space="preserve">Salow, Wayne </t>
  </si>
  <si>
    <t>Schoon, Bill</t>
  </si>
  <si>
    <t xml:space="preserve">Schumacher, Joe </t>
  </si>
  <si>
    <t xml:space="preserve">Serbon, Joe </t>
  </si>
  <si>
    <t>Shada, David</t>
  </si>
  <si>
    <t xml:space="preserve">Sheldon, Tom </t>
  </si>
  <si>
    <t xml:space="preserve">Sherbon, Joe </t>
  </si>
  <si>
    <t>Sherman, Mitch</t>
  </si>
  <si>
    <t xml:space="preserve">Sherman, Mitch </t>
  </si>
  <si>
    <t>Shey, Tom</t>
  </si>
  <si>
    <t xml:space="preserve">Sickles, Larry </t>
  </si>
  <si>
    <t xml:space="preserve">Siebrecht, Nathan </t>
  </si>
  <si>
    <t>Smith, Allen</t>
  </si>
  <si>
    <t xml:space="preserve">Smith, Bruce </t>
  </si>
  <si>
    <t>Smith, Milt</t>
  </si>
  <si>
    <t>Smith, Rodney</t>
  </si>
  <si>
    <t>Sperfslage, Norbert</t>
  </si>
  <si>
    <t>Stastny, Andy</t>
  </si>
  <si>
    <t>Stevens , Bob</t>
  </si>
  <si>
    <t xml:space="preserve">Steward, Larry </t>
  </si>
  <si>
    <t>Stookey, Norman</t>
  </si>
  <si>
    <t xml:space="preserve">Strong, Dale </t>
  </si>
  <si>
    <t>Struchen, Cal</t>
  </si>
  <si>
    <t xml:space="preserve">Struchen, Cal </t>
  </si>
  <si>
    <t xml:space="preserve">Struchen, Eon </t>
  </si>
  <si>
    <t>Stull, Frank</t>
  </si>
  <si>
    <t xml:space="preserve">Svoboda, James </t>
  </si>
  <si>
    <t>Svoboda, Mark</t>
  </si>
  <si>
    <t xml:space="preserve">Svoboda, Mark </t>
  </si>
  <si>
    <t>Taken Jr, Darel</t>
  </si>
  <si>
    <t>Tamayo, Joe</t>
  </si>
  <si>
    <t xml:space="preserve">Ternes, Jim </t>
  </si>
  <si>
    <t xml:space="preserve">Teufel, Brendon </t>
  </si>
  <si>
    <t>Teufel, Ron</t>
  </si>
  <si>
    <t xml:space="preserve">Teufel, Ron </t>
  </si>
  <si>
    <t>Tirado, Laura</t>
  </si>
  <si>
    <t xml:space="preserve">Townsend, Cole </t>
  </si>
  <si>
    <t xml:space="preserve">Townsend, Cory </t>
  </si>
  <si>
    <t xml:space="preserve">Tritle, Keegan </t>
  </si>
  <si>
    <t xml:space="preserve">Tritle, Mike </t>
  </si>
  <si>
    <t>Troendale, Mark</t>
  </si>
  <si>
    <t xml:space="preserve">Troendle, Mark </t>
  </si>
  <si>
    <t xml:space="preserve">Troendle, Matt </t>
  </si>
  <si>
    <t xml:space="preserve">Troendle, Mike </t>
  </si>
  <si>
    <t>Unruh, Ryan</t>
  </si>
  <si>
    <t>Vamoury, James</t>
  </si>
  <si>
    <t xml:space="preserve">Van Note, Wayne </t>
  </si>
  <si>
    <t>Vanderhamm, Ken</t>
  </si>
  <si>
    <t>Vore, Rodney</t>
  </si>
  <si>
    <t>Waite, Craig</t>
  </si>
  <si>
    <t xml:space="preserve">Waite, Craig </t>
  </si>
  <si>
    <t>Waite, Wanda</t>
  </si>
  <si>
    <t xml:space="preserve">Warrior, Dan </t>
  </si>
  <si>
    <t>Watkins, Chuck</t>
  </si>
  <si>
    <t xml:space="preserve">Weber, George </t>
  </si>
  <si>
    <t xml:space="preserve">Weber, Mike </t>
  </si>
  <si>
    <t xml:space="preserve">Whitley, Mark </t>
  </si>
  <si>
    <t>Whitters, Marty</t>
  </si>
  <si>
    <t xml:space="preserve">Wilson, Bob </t>
  </si>
  <si>
    <t xml:space="preserve">Wilson, Nancy </t>
  </si>
  <si>
    <t>Wisdom, George</t>
  </si>
  <si>
    <t>Wise, Wayne</t>
  </si>
  <si>
    <t xml:space="preserve">Wolf, Jerry </t>
  </si>
  <si>
    <t xml:space="preserve">Wood, Bob </t>
  </si>
  <si>
    <t>Wyatt, Earl</t>
  </si>
  <si>
    <t>Young, Robert</t>
  </si>
  <si>
    <t xml:space="preserve">Zcacek, Chuck </t>
  </si>
  <si>
    <t>Zehme, Tom</t>
  </si>
  <si>
    <t>Zvacek, Chuck</t>
  </si>
  <si>
    <t>Shoot Gender</t>
  </si>
  <si>
    <t>Max Score Per Target</t>
  </si>
  <si>
    <t>Total Possible Score</t>
  </si>
  <si>
    <t>Current High Score</t>
  </si>
  <si>
    <t>Target ID</t>
  </si>
  <si>
    <t>Course</t>
  </si>
  <si>
    <t>White Stake</t>
  </si>
  <si>
    <t>Yellow Stake</t>
  </si>
  <si>
    <t>Black Stake</t>
  </si>
  <si>
    <t>Orange Stake</t>
  </si>
  <si>
    <t>Blue</t>
  </si>
  <si>
    <t>White</t>
  </si>
  <si>
    <t>Date of Shoot</t>
  </si>
  <si>
    <t>Target Distance</t>
  </si>
  <si>
    <t>Please Input Name of Shoot ….</t>
  </si>
  <si>
    <t>Total Shootbacks</t>
  </si>
  <si>
    <t>Shooters Name (Last Name, First Name)</t>
  </si>
  <si>
    <t xml:space="preserve">NFAA / Waltonian Archers </t>
  </si>
  <si>
    <t>Age Divisions</t>
  </si>
  <si>
    <t>(Can Shoot Down in the Senior or Adult Division)</t>
  </si>
  <si>
    <t>(Can Shoot Down in the Adult Division)</t>
  </si>
  <si>
    <t>(Master Senior and senior Can Shoot in Adult Division)</t>
  </si>
  <si>
    <t>Cub                                             11  &amp;  Under</t>
  </si>
  <si>
    <t>Freestyle Limited Recurve/Long Bow</t>
  </si>
  <si>
    <t>Long Bow/Recurve</t>
  </si>
  <si>
    <t>12 inch or less Stabilizer</t>
  </si>
  <si>
    <t>IBO SCORING AREAS</t>
  </si>
  <si>
    <t>For all IBO sanctioned shooting events, the targets shall have scoring</t>
  </si>
  <si>
    <t>as follows:</t>
  </si>
  <si>
    <t>1. An 11" ring consisting of a circle centered within the 10 ring. The</t>
  </si>
  <si>
    <t>circle size should be approximately 25% of the size of the 10 ring.</t>
  </si>
  <si>
    <t>2. A 10 ring consisting of a circle inside the vital area.</t>
  </si>
  <si>
    <t>3. A Vital area (8 ring) that roughly approximates the heart, lung, and</t>
  </si>
  <si>
    <t>liver area of the appropriate animal.</t>
  </si>
  <si>
    <t>4. The remainder of the animal shall be considered a “body” except as</t>
  </si>
  <si>
    <t>set out in Paragraph 5 below.</t>
  </si>
  <si>
    <t>5. An arrow embedded in the hoof or horn of an animal, not touching</t>
  </si>
  <si>
    <t>body color, is considered a miss and is scored as a zero. Targets</t>
  </si>
  <si>
    <t>with legs of a different color than the main body will still be</t>
  </si>
  <si>
    <t>considered as body color for scoring.</t>
  </si>
  <si>
    <t>6. Some targets have material surrounding the actual outline of a</t>
  </si>
  <si>
    <t>target animal. This additional material will NOT be counted for</t>
  </si>
  <si>
    <t>score.</t>
  </si>
  <si>
    <t>SCORING ARROW</t>
  </si>
  <si>
    <t>1. Scores will be tabulated as follows:</t>
  </si>
  <si>
    <t>i. 11 points - 11 ring or “X” ring centered inside the 10 ring</t>
  </si>
  <si>
    <t>ii. 10 points - 10 ring or heart</t>
  </si>
  <si>
    <t>iii. 8 points - Vital</t>
  </si>
  <si>
    <t>iv. 5 points - Body</t>
  </si>
  <si>
    <t>v. 0 points - Miss or arrow not touching body color.</t>
  </si>
  <si>
    <t>2. If more than one scoring area is visible on a target, either scoring</t>
  </si>
  <si>
    <t>area can be used unless otherwise noted at the shooting stake.</t>
  </si>
  <si>
    <t>3. An arrow touching the line marking the edge of a greater scoring</t>
  </si>
  <si>
    <t>area shall be given the higher score.</t>
  </si>
  <si>
    <t>4. Arrows must stick in the target in order to receive a score other than</t>
  </si>
  <si>
    <t>a zero with the exception of a pass through, robin hood, or bounce</t>
  </si>
  <si>
    <t>back as set out in paragraphs (e) (f) and (g) below.</t>
  </si>
  <si>
    <t>5. An arrow that passes through a target may be scored if witnessed</t>
  </si>
  <si>
    <t>and agreed upon by the majority of archers in the group. A passthrough</t>
  </si>
  <si>
    <t>is an arrow passing completely through the target with</t>
  </si>
  <si>
    <t>material 360 degrees around the arrow, leaving a separate entrance</t>
  </si>
  <si>
    <t>and exit hole. If the pass through was witnessed by a member of the</t>
  </si>
  <si>
    <t>group other than the shooter, and the group cannot agree, the</t>
  </si>
  <si>
    <t>archer may re-shoot the target before the group advances to score</t>
  </si>
  <si>
    <t>the target.</t>
  </si>
  <si>
    <t>6. An arrow embedded into the nock end of an arrow embedded in the</t>
  </si>
  <si>
    <t>target shall be scored the same as the arrow embedded into the</t>
  </si>
  <si>
    <t>target. An arrow that hits another arrow — with the arrow being</t>
  </si>
  <si>
    <t>struck showing visible damage - that does not stick in the target</t>
  </si>
  <si>
    <t>shall be given the score of the arrow that was struck. The majority of</t>
  </si>
  <si>
    <t>the group must agree that:</t>
  </si>
  <si>
    <t>1. a particular arrow was struck, and that striking the arrow</t>
  </si>
  <si>
    <t>prevented the arrow from sticking in the target, or the arrow</t>
  </si>
  <si>
    <t>shall be scored as a miss.</t>
  </si>
  <si>
    <t>7. A bounce back is an arrow that squarely strikes the target and</t>
  </si>
  <si>
    <t>bounces back toward the shooter. An arrow that glances off the</t>
  </si>
  <si>
    <t>target is not considered a bounce back. A bounce back may be</t>
  </si>
  <si>
    <t>scored if the score can be agreed upon by the majority of archers in</t>
  </si>
  <si>
    <t>the group. If a member of the group other than the archer witnesses</t>
  </si>
  <si>
    <t>the bounce back and the group cannot agree, the archer may reshoot</t>
  </si>
  <si>
    <t>the target before the group advances to score the target.</t>
  </si>
  <si>
    <t>8. An arrow released or dropped accidentally will be scored a zero</t>
  </si>
  <si>
    <t>unless the archer is able to retrieve it while touching the stake and</t>
  </si>
  <si>
    <t>re-shoot it within that archer’s two minute period.</t>
  </si>
  <si>
    <t>9. Any arrow intentionally shot into the ground or any object other than</t>
  </si>
  <si>
    <t>the target shall be considered an act of un-sportsmanlike conduct</t>
  </si>
  <si>
    <t>and the arrow scored a zero.</t>
  </si>
  <si>
    <t>©2007 Delta Sports Products, LLC</t>
  </si>
  <si>
    <t>Site Design by Gray Loon Marketing Group</t>
  </si>
  <si>
    <t>ASA SCORING RULES:</t>
  </si>
  <si>
    <t>1. Scorecards will be available at the entrance to each range. Shooters</t>
  </si>
  <si>
    <t>will pick up the official colored scorecard for that day, along with one</t>
  </si>
  <si>
    <t>white scorecard, at the beginning of each round. The properly</t>
  </si>
  <si>
    <t>completed official colored scorecard must be turned in by the group</t>
  </si>
  <si>
    <t>within fifteen minutes of completion of competition, and prior to</t>
  </si>
  <si>
    <t>leaving the range to receive credit for that day’s competition.</t>
  </si>
  <si>
    <t>1. All information on the scorecard must be accurate with all</t>
  </si>
  <si>
    <t>information completely and properly filled in. Information</t>
  </si>
  <si>
    <t>blocks left blank, incomplete, or reflecting incorrect</t>
  </si>
  <si>
    <t>information will result in a deduction of ten (10) points from</t>
  </si>
  <si>
    <t>their score.</t>
  </si>
  <si>
    <t>2. If the number of 12 &amp; 14 Ring is left blank it will be scored</t>
  </si>
  <si>
    <t>as zero (“0”.)</t>
  </si>
  <si>
    <t>3. No changes may be made to the official score card after the</t>
  </si>
  <si>
    <t>scorekeeper and shooter have signed the scorecard. If a</t>
  </si>
  <si>
    <t>shooter changes his scorecard after it has been signed by</t>
  </si>
  <si>
    <t>the scorekeeper, the shooter will receive a score of zero</t>
  </si>
  <si>
    <t>(“0”) for that tournament (and toward Shooter of the Year</t>
  </si>
  <si>
    <t>rankings if applicable) and will be brought before the ASA</t>
  </si>
  <si>
    <t>Competition Committee for further action.</t>
  </si>
  <si>
    <t>2. Each group will designate two (2) members of their group as</t>
  </si>
  <si>
    <t>“Scorers” and two (2) as “Scorekeepers.” If a group has only three</t>
  </si>
  <si>
    <t>(3) shooters, one (1) will act as Scorer with the two (2)</t>
  </si>
  <si>
    <t>Scorekeepers alternating as the second Scorer.</t>
  </si>
  <si>
    <t>1. Scorers will judge and score each arrow and call out the</t>
  </si>
  <si>
    <t>results to be recorded on the respective shooter’s scorecard</t>
  </si>
  <si>
    <t>by each Scorekeeper. (See Scoring Rule “C”).</t>
  </si>
  <si>
    <t>2. Each scorekeeper will maintain one (1) scorecard for each</t>
  </si>
  <si>
    <t>shooter and be responsible for recording each arrow. A</t>
  </si>
  <si>
    <t>scorekeeper may not keep his or her own colored “official”</t>
  </si>
  <si>
    <t>card, but may maintain their own white “shooter’s copy”</t>
  </si>
  <si>
    <t>scorecard. Scorekeepers will record the total score and total</t>
  </si>
  <si>
    <t>number of 12 &amp; 14 Rings at the end of the round.</t>
  </si>
  <si>
    <t>3. Both completed scorecards must be reviewed and signed</t>
  </si>
  <si>
    <t>as correct by the Scorekeeper and the shooter. Any shooter</t>
  </si>
  <si>
    <t>serving as a scorekeeper must turn in the scored and</t>
  </si>
  <si>
    <t>signed “official” scorecard of the other scorekeeper. Any</t>
  </si>
  <si>
    <t>shooter turning in an “official” card on which they are both</t>
  </si>
  <si>
    <t>the shooter and scorekeeper will receive a score of zero</t>
  </si>
  <si>
    <t>(“0”) for that day, as well as toward qualification for the ASA</t>
  </si>
  <si>
    <t>World Championship Classic and Shooter of the Year</t>
  </si>
  <si>
    <t>rankings.</t>
  </si>
  <si>
    <t>4. The Scorekeepers for each shooting group must turn in the</t>
  </si>
  <si>
    <t>official scorecards for the group together except when a</t>
  </si>
  <si>
    <t>shooter is permitted to make-up targets due to an</t>
  </si>
  <si>
    <t>equipment failure, or other approved leave. Shooters</t>
  </si>
  <si>
    <t>assume full responsibility for the accuracy of the information</t>
  </si>
  <si>
    <t>and scores on their cards. Any group that does not turn in</t>
  </si>
  <si>
    <t>their scorecards together before leaving the range will</t>
  </si>
  <si>
    <t>receive a score of zero (“0”) for that day, as well as toward</t>
  </si>
  <si>
    <t>qualification for the ASA World Championship Classic and</t>
  </si>
  <si>
    <t>Shooter of the Year rankings, if applicable.</t>
  </si>
  <si>
    <t>3. All arrows must remain in the target until all arrows are scored. The</t>
  </si>
  <si>
    <t>arrow shaft must be touching any portion of the next highest scoring</t>
  </si>
  <si>
    <t>line to be scored for the higher value. The status of any doubtful</t>
  </si>
  <si>
    <t>arrows must be determined before drawing any arrow from the</t>
  </si>
  <si>
    <t>target and arrows may not be removed until a judgment has been</t>
  </si>
  <si>
    <t>made. If both Scorers are in agreement, the score will stand. Should</t>
  </si>
  <si>
    <t>the Scorers be unable to reach an agreement, the Scorekeepers will</t>
  </si>
  <si>
    <t>alternate the responsibility of making the final determination before</t>
  </si>
  <si>
    <t>any arrows are removed. Groups will be responsible for calling their</t>
  </si>
  <si>
    <t>own arrows. ASA Range Officials will not make arrow calls except</t>
  </si>
  <si>
    <t>when a group has only two (2) shooters, or during special</t>
  </si>
  <si>
    <t>competitions, shoot-offs, etc.</t>
  </si>
  <si>
    <t>4. In the event of a Pass Through: (1) Arrows passing through the front</t>
  </si>
  <si>
    <t>of, but still in, the target will be pushed back and scored, (2) If the</t>
  </si>
  <si>
    <t>group agrees and confirms that the arrow actually passed through</t>
  </si>
  <si>
    <t>and was not still in the target due to the high number of arrows that</t>
  </si>
  <si>
    <t>had been shot at the target, the range official is to be notified and</t>
  </si>
  <si>
    <t>the shooter will be allowed to take the score where the “passthrough”</t>
  </si>
  <si>
    <t>occurred as determined by the group up to a maximum</t>
  </si>
  <si>
    <t>score of 10 points (a score of 12 or 14 points will not be permitted</t>
  </si>
  <si>
    <t>under this rule), (3) If the group agrees and confirms that an arrow</t>
  </si>
  <si>
    <t>passed through at the target’s “Insert Seam” the shooter will be</t>
  </si>
  <si>
    <t>given a score based on the point of pass through not to exceed</t>
  </si>
  <si>
    <t>eight (8).</t>
  </si>
  <si>
    <t>5. Any arrow embedded (“Robin Hood”) in the nock of another arrow</t>
  </si>
  <si>
    <t>will be scored the same as the arrow it is embedded in.</t>
  </si>
  <si>
    <t>6. Any arrow rebounded (a “Robin Hood” that strikes and damages</t>
  </si>
  <si>
    <t>another arrow and does not proceed toward the target, but bounces</t>
  </si>
  <si>
    <t>back) will be scored the same as the arrow it struck, provided the</t>
  </si>
  <si>
    <t>damaged arrow can be identified.</t>
  </si>
  <si>
    <t>7. Any arrow deflected by contact with another arrow already in the</t>
  </si>
  <si>
    <t>Customer Service | Site Map | Media | Privacy/Legal</t>
  </si>
  <si>
    <t>Home » Tournament Scoring</t>
  </si>
  <si>
    <t>target and still proceeding toward the target will be scored as the</t>
  </si>
  <si>
    <t>greater of: (1) where it lies in the target, or (2) a maximum of five (5)</t>
  </si>
  <si>
    <t>points if it is not in the target.</t>
  </si>
  <si>
    <t>8. Arrows in the corresponding area of the target will be scored with</t>
  </si>
  <si>
    <t>point values of 5, 8, 10, 12 or 14 as shown in the diagram as</t>
  </si>
  <si>
    <t>follows. Each target will have two (2) 12-rings, but only one will be</t>
  </si>
  <si>
    <t>scored each day as specified by the Tournament Director. Knowing</t>
  </si>
  <si>
    <t>the correct 12-ring for that day’s competition is the responsibility of</t>
  </si>
  <si>
    <t>the shooter prior to beginning the round.</t>
  </si>
  <si>
    <t xml:space="preserve">A number of targets now utilize universal scoring rings-with the ASA 14 ring, two ASA 12 rings, and the center 11 ring used in IBO tournaments. By incorporating universal scoring rings into our targets, the same target may be used by all, a feature that has been welcomed by shooters and clubs. </t>
  </si>
  <si>
    <t>Stakes</t>
  </si>
  <si>
    <t>Orange</t>
  </si>
  <si>
    <t>Yellow</t>
  </si>
  <si>
    <t>Black</t>
  </si>
  <si>
    <t>BowHunter</t>
  </si>
  <si>
    <t>Men</t>
  </si>
  <si>
    <t>Women</t>
  </si>
  <si>
    <t>C</t>
  </si>
  <si>
    <t>A,S,MS,YA,Y</t>
  </si>
  <si>
    <t>S,MS,YA,Y</t>
  </si>
  <si>
    <t>Stake Designations</t>
  </si>
  <si>
    <t xml:space="preserve">Shoot Statistics </t>
  </si>
  <si>
    <t>Master Senior (MS), (S)enior, (A)dult, Young Adult (YA), (Y)outh, Cub</t>
  </si>
  <si>
    <t>Lane</t>
  </si>
  <si>
    <t>Pines</t>
  </si>
  <si>
    <t>Total</t>
  </si>
  <si>
    <t>Shoot List</t>
  </si>
  <si>
    <t>Total Shooters Registered</t>
  </si>
  <si>
    <t>Shoot Summary Results</t>
  </si>
  <si>
    <t>Extreme</t>
  </si>
  <si>
    <t>Shoot Details</t>
  </si>
  <si>
    <t xml:space="preserve">Blue </t>
  </si>
  <si>
    <t>Ranges</t>
  </si>
  <si>
    <t>Shoot Name:</t>
  </si>
  <si>
    <t>Date:</t>
  </si>
  <si>
    <t>Shooters Score</t>
  </si>
  <si>
    <t>Please Input Date(s) of Shoot</t>
  </si>
  <si>
    <t>Shooter Class</t>
  </si>
  <si>
    <t>Shooter Gender</t>
  </si>
  <si>
    <t>Bowhunter Front</t>
  </si>
  <si>
    <t>Bowhunter Back</t>
  </si>
  <si>
    <t>Waiver Signed/On File</t>
  </si>
  <si>
    <t>Cost Per Adult</t>
  </si>
  <si>
    <t>Cost Per Youth</t>
  </si>
  <si>
    <t>Cost Per Shootback</t>
  </si>
  <si>
    <t>Number of Shooters</t>
  </si>
  <si>
    <t>Cost</t>
  </si>
  <si>
    <t>Total Income</t>
  </si>
  <si>
    <t>Adults</t>
  </si>
  <si>
    <t>X</t>
  </si>
  <si>
    <t>=</t>
  </si>
  <si>
    <t>$</t>
  </si>
  <si>
    <t>Shoot Backs Adult</t>
  </si>
  <si>
    <t>Shoot Backs Youth</t>
  </si>
  <si>
    <t>Extreme Course</t>
  </si>
  <si>
    <t>Start Up Money</t>
  </si>
  <si>
    <t>Shoot Total</t>
  </si>
  <si>
    <t>*</t>
  </si>
  <si>
    <t>Kitchen Income</t>
  </si>
  <si>
    <t>Kitchen Start Up Money</t>
  </si>
  <si>
    <t>Bake Sale</t>
  </si>
  <si>
    <t xml:space="preserve">Apparel </t>
  </si>
  <si>
    <t>Dues</t>
  </si>
  <si>
    <t>Miscellaneous</t>
  </si>
  <si>
    <t>Kitchen Sub Total</t>
  </si>
  <si>
    <t>Kitchen Expenses</t>
  </si>
  <si>
    <t>Include Receipts</t>
  </si>
  <si>
    <t>Kitchen Total</t>
  </si>
  <si>
    <t>Checks Total</t>
  </si>
  <si>
    <t>Cash Total</t>
  </si>
  <si>
    <t>Total Profit</t>
  </si>
  <si>
    <t>Name:</t>
  </si>
  <si>
    <t>Shoot Coordinator</t>
  </si>
  <si>
    <t>Please Input name of Shoot Coordinator</t>
  </si>
  <si>
    <t>A,S</t>
  </si>
  <si>
    <t xml:space="preserve">Master Senior                             65 &amp; Older            </t>
  </si>
  <si>
    <t xml:space="preserve">Senior                                          55 &amp; Older                       </t>
  </si>
  <si>
    <t xml:space="preserve">Adult                                            18 &amp; Older              </t>
  </si>
  <si>
    <t xml:space="preserve">Young Adult                        15 – 17   Years Old           </t>
  </si>
  <si>
    <t>Youth                                    12 – 14    Years Old</t>
  </si>
  <si>
    <t>High Score</t>
  </si>
  <si>
    <t>Members</t>
  </si>
  <si>
    <t>Non-Members</t>
  </si>
  <si>
    <t>Shoots</t>
  </si>
  <si>
    <t>3D</t>
  </si>
  <si>
    <t>17+ yrs old</t>
  </si>
  <si>
    <t>6-16 yrs old</t>
  </si>
  <si>
    <t>&lt; 6 yrs old</t>
  </si>
  <si>
    <t xml:space="preserve"> FREE </t>
  </si>
  <si>
    <t>Family</t>
  </si>
  <si>
    <t>Field/Target Shoots</t>
  </si>
  <si>
    <t>Leagues</t>
  </si>
  <si>
    <t>Open Shooting</t>
  </si>
  <si>
    <t xml:space="preserve">Family </t>
  </si>
  <si>
    <t>Email Address</t>
  </si>
  <si>
    <t>Contact For Future Shoots</t>
  </si>
  <si>
    <t>Shoot Types Interested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</si>
</sst>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Red]\-[$$-409]#,##0.00"/>
    <numFmt numFmtId="165" formatCode="[$$-409]#,##0.00;\-[$$-409]#,##0.00"/>
    <numFmt numFmtId="166" formatCode="&quot;Yes&quot;;&quot;Yes&quot;;&quot;No&quot;"/>
    <numFmt numFmtId="167" formatCode="&quot;True&quot;;&quot;True&quot;;&quot;False&quot;"/>
    <numFmt numFmtId="168" formatCode="&quot;On&quot;;&quot;On&quot;;&quot;Off&quot;"/>
    <numFmt numFmtId="169" formatCode="[$€-2]\ #,##0.00_);[Red]\([$€-2]\ #,##0.00\)"/>
  </numFmts>
  <fonts count="52">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8"/>
      <name val="Arial"/>
      <family val="2"/>
    </font>
    <font>
      <sz val="10"/>
      <color indexed="9"/>
      <name val="Arial"/>
      <family val="0"/>
    </font>
    <font>
      <i/>
      <sz val="10"/>
      <name val="Arial"/>
      <family val="2"/>
    </font>
    <font>
      <b/>
      <sz val="16"/>
      <name val="Arial"/>
      <family val="2"/>
    </font>
    <font>
      <i/>
      <sz val="16"/>
      <name val="Arial"/>
      <family val="2"/>
    </font>
    <font>
      <sz val="8"/>
      <name val="Tahoma"/>
      <family val="0"/>
    </font>
    <font>
      <sz val="9"/>
      <name val="Arial"/>
      <family val="2"/>
    </font>
    <font>
      <b/>
      <i/>
      <sz val="9"/>
      <name val="Arial"/>
      <family val="2"/>
    </font>
    <font>
      <b/>
      <sz val="7"/>
      <name val="Tahoma"/>
      <family val="2"/>
    </font>
    <font>
      <b/>
      <sz val="9.25"/>
      <name val="Arial"/>
      <family val="0"/>
    </font>
    <font>
      <sz val="9.25"/>
      <name val="Arial"/>
      <family val="0"/>
    </font>
    <font>
      <sz val="8"/>
      <name val="Arial"/>
      <family val="0"/>
    </font>
    <font>
      <b/>
      <sz val="9"/>
      <name val="Arial"/>
      <family val="0"/>
    </font>
    <font>
      <sz val="9.5"/>
      <name val="Arial"/>
      <family val="0"/>
    </font>
    <font>
      <sz val="16"/>
      <name val="Arial"/>
      <family val="2"/>
    </font>
    <font>
      <u val="single"/>
      <sz val="10"/>
      <color indexed="12"/>
      <name val="Arial"/>
      <family val="2"/>
    </font>
    <font>
      <sz val="6.9"/>
      <color indexed="63"/>
      <name val="Verdana"/>
      <family val="2"/>
    </font>
    <font>
      <sz val="10"/>
      <color indexed="63"/>
      <name val="Verdana"/>
      <family val="2"/>
    </font>
    <font>
      <sz val="6.9"/>
      <color indexed="16"/>
      <name val="Verdana"/>
      <family val="2"/>
    </font>
    <font>
      <b/>
      <i/>
      <sz val="8"/>
      <name val="Arial"/>
      <family val="2"/>
    </font>
    <font>
      <b/>
      <sz val="12"/>
      <name val="Arial"/>
      <family val="2"/>
    </font>
    <font>
      <sz val="12"/>
      <name val="Arial"/>
      <family val="2"/>
    </font>
    <font>
      <b/>
      <sz val="10"/>
      <name val="Tahoma"/>
      <family val="2"/>
    </font>
    <font>
      <b/>
      <sz val="8"/>
      <name val="Tahoma"/>
      <family val="2"/>
    </font>
    <font>
      <sz val="14"/>
      <name val="Calibri"/>
      <family val="2"/>
    </font>
    <font>
      <b/>
      <sz val="14"/>
      <name val="Calibri"/>
      <family val="2"/>
    </font>
    <font>
      <b/>
      <sz val="12"/>
      <name val="Copperplate Gothic Bold"/>
      <family val="2"/>
    </font>
    <font>
      <i/>
      <sz val="12"/>
      <name val="Copperplate Gothic Bold"/>
      <family val="2"/>
    </font>
    <font>
      <i/>
      <sz val="12"/>
      <name val="Arial"/>
      <family val="2"/>
    </font>
    <font>
      <u val="single"/>
      <sz val="10"/>
      <color indexed="36"/>
      <name val="Arial"/>
      <family val="2"/>
    </font>
    <font>
      <sz val="14"/>
      <name val="Arial"/>
      <family val="2"/>
    </font>
    <font>
      <b/>
      <sz val="14"/>
      <name val="Arial"/>
      <family val="2"/>
    </font>
    <font>
      <i/>
      <sz val="14"/>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3"/>
        <bgColor indexed="64"/>
      </patternFill>
    </fill>
    <fill>
      <patternFill patternType="solid">
        <fgColor indexed="43"/>
        <bgColor indexed="64"/>
      </patternFill>
    </fill>
    <fill>
      <patternFill patternType="solid">
        <fgColor indexed="43"/>
        <bgColor indexed="64"/>
      </patternFill>
    </fill>
    <fill>
      <patternFill patternType="solid">
        <fgColor indexed="48"/>
        <bgColor indexed="64"/>
      </patternFill>
    </fill>
    <fill>
      <patternFill patternType="solid">
        <fgColor indexed="13"/>
        <bgColor indexed="64"/>
      </patternFill>
    </fill>
    <fill>
      <patternFill patternType="solid">
        <fgColor indexed="51"/>
        <bgColor indexed="64"/>
      </patternFill>
    </fill>
    <fill>
      <patternFill patternType="solid">
        <fgColor indexed="8"/>
        <bgColor indexed="64"/>
      </patternFill>
    </fill>
    <fill>
      <patternFill patternType="solid">
        <fgColor indexed="46"/>
        <bgColor indexed="64"/>
      </patternFill>
    </fill>
    <fill>
      <patternFill patternType="solid">
        <fgColor indexed="11"/>
        <bgColor indexed="64"/>
      </patternFill>
    </fill>
    <fill>
      <patternFill patternType="solid">
        <fgColor indexed="42"/>
        <bgColor indexed="64"/>
      </patternFill>
    </fill>
    <fill>
      <patternFill patternType="solid">
        <fgColor indexed="61"/>
        <bgColor indexed="64"/>
      </patternFill>
    </fill>
    <fill>
      <patternFill patternType="solid">
        <fgColor indexed="9"/>
        <bgColor indexed="64"/>
      </patternFill>
    </fill>
    <fill>
      <patternFill patternType="solid">
        <fgColor indexed="43"/>
        <bgColor indexed="64"/>
      </patternFill>
    </fill>
    <fill>
      <patternFill patternType="solid">
        <fgColor indexed="52"/>
        <bgColor indexed="64"/>
      </patternFill>
    </fill>
    <fill>
      <patternFill patternType="solid">
        <fgColor indexed="42"/>
        <bgColor indexed="64"/>
      </patternFill>
    </fill>
    <fill>
      <patternFill patternType="solid">
        <fgColor indexed="40"/>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color indexed="8"/>
      </left>
      <right style="hair">
        <color indexed="8"/>
      </right>
      <top style="hair">
        <color indexed="8"/>
      </top>
      <bottom style="hair">
        <color indexed="8"/>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medium"/>
      <top style="medium">
        <color indexed="8"/>
      </top>
      <bottom style="medium">
        <color indexed="8"/>
      </bottom>
    </border>
    <border>
      <left>
        <color indexed="63"/>
      </left>
      <right style="medium"/>
      <top style="medium"/>
      <bottom style="mediu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top>
        <color indexed="63"/>
      </top>
      <bottom style="medium">
        <color indexed="8"/>
      </bottom>
    </border>
    <border>
      <left>
        <color indexed="63"/>
      </left>
      <right style="medium"/>
      <top>
        <color indexed="63"/>
      </top>
      <bottom style="medium"/>
    </border>
    <border>
      <left style="medium">
        <color indexed="8"/>
      </left>
      <right style="medium">
        <color indexed="8"/>
      </right>
      <top>
        <color indexed="63"/>
      </top>
      <bottom style="medium"/>
    </border>
    <border>
      <left>
        <color indexed="63"/>
      </left>
      <right style="medium">
        <color indexed="8"/>
      </right>
      <top>
        <color indexed="63"/>
      </top>
      <bottom style="medium"/>
    </border>
    <border>
      <left style="medium"/>
      <right style="medium"/>
      <top>
        <color indexed="63"/>
      </top>
      <bottom style="medium"/>
    </border>
    <border>
      <left>
        <color indexed="63"/>
      </left>
      <right style="medium"/>
      <top>
        <color indexed="63"/>
      </top>
      <bottom style="thick"/>
    </border>
    <border>
      <left>
        <color indexed="63"/>
      </left>
      <right>
        <color indexed="63"/>
      </right>
      <top>
        <color indexed="63"/>
      </top>
      <bottom style="medium">
        <color indexed="8"/>
      </bottom>
    </border>
    <border>
      <left>
        <color indexed="63"/>
      </left>
      <right style="thick"/>
      <top>
        <color indexed="63"/>
      </top>
      <bottom style="medium">
        <color indexed="8"/>
      </bottom>
    </border>
    <border>
      <left>
        <color indexed="63"/>
      </left>
      <right style="thick"/>
      <top>
        <color indexed="63"/>
      </top>
      <bottom style="thick"/>
    </border>
    <border>
      <left style="medium"/>
      <right style="medium"/>
      <top>
        <color indexed="63"/>
      </top>
      <bottom style="medium">
        <color indexed="8"/>
      </bottom>
    </border>
    <border>
      <left style="medium">
        <color indexed="8"/>
      </left>
      <right>
        <color indexed="63"/>
      </right>
      <top>
        <color indexed="63"/>
      </top>
      <bottom style="medium">
        <color indexed="8"/>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48"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34"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46">
    <xf numFmtId="0" fontId="0" fillId="0" borderId="0" xfId="0" applyAlignment="1">
      <alignment/>
    </xf>
    <xf numFmtId="0" fontId="0" fillId="0" borderId="0" xfId="0" applyAlignment="1">
      <alignment wrapText="1"/>
    </xf>
    <xf numFmtId="0" fontId="18" fillId="0" borderId="0" xfId="0" applyFont="1" applyAlignment="1">
      <alignment/>
    </xf>
    <xf numFmtId="165" fontId="0" fillId="0" borderId="0" xfId="0" applyNumberFormat="1" applyAlignment="1">
      <alignment wrapText="1"/>
    </xf>
    <xf numFmtId="0" fontId="18" fillId="0" borderId="0" xfId="0" applyFont="1" applyAlignment="1">
      <alignment wrapText="1"/>
    </xf>
    <xf numFmtId="0" fontId="18" fillId="0" borderId="0" xfId="0" applyFont="1" applyAlignment="1">
      <alignment horizontal="left" indent="1"/>
    </xf>
    <xf numFmtId="0" fontId="0" fillId="0" borderId="0" xfId="0" applyFont="1" applyAlignment="1">
      <alignment wrapText="1"/>
    </xf>
    <xf numFmtId="0" fontId="19" fillId="24" borderId="10" xfId="0" applyFont="1" applyFill="1" applyBorder="1" applyAlignment="1">
      <alignment wrapText="1"/>
    </xf>
    <xf numFmtId="0" fontId="19" fillId="25" borderId="10" xfId="0" applyFont="1" applyFill="1" applyBorder="1" applyAlignment="1">
      <alignment wrapText="1"/>
    </xf>
    <xf numFmtId="0" fontId="19" fillId="26" borderId="10" xfId="0" applyFont="1" applyFill="1" applyBorder="1" applyAlignment="1">
      <alignment wrapText="1"/>
    </xf>
    <xf numFmtId="0" fontId="18" fillId="26" borderId="0" xfId="0" applyFont="1" applyFill="1" applyAlignment="1">
      <alignment/>
    </xf>
    <xf numFmtId="0" fontId="0" fillId="27" borderId="11" xfId="57" applyFill="1" applyBorder="1">
      <alignment/>
      <protection/>
    </xf>
    <xf numFmtId="0" fontId="0" fillId="27" borderId="11" xfId="57" applyFill="1" applyBorder="1" applyAlignment="1">
      <alignment horizontal="center"/>
      <protection/>
    </xf>
    <xf numFmtId="0" fontId="0" fillId="0" borderId="11" xfId="57" applyFill="1" applyBorder="1">
      <alignment/>
      <protection/>
    </xf>
    <xf numFmtId="0" fontId="0" fillId="28" borderId="11" xfId="57" applyFill="1" applyBorder="1">
      <alignment/>
      <protection/>
    </xf>
    <xf numFmtId="0" fontId="0" fillId="29" borderId="11" xfId="57" applyFill="1" applyBorder="1">
      <alignment/>
      <protection/>
    </xf>
    <xf numFmtId="0" fontId="20" fillId="30" borderId="11" xfId="57" applyFont="1" applyFill="1" applyBorder="1">
      <alignment/>
      <protection/>
    </xf>
    <xf numFmtId="0" fontId="0" fillId="0" borderId="11" xfId="57" applyBorder="1">
      <alignment/>
      <protection/>
    </xf>
    <xf numFmtId="0" fontId="0" fillId="0" borderId="11" xfId="57" applyFill="1" applyBorder="1" applyAlignment="1">
      <alignment horizontal="center"/>
      <protection/>
    </xf>
    <xf numFmtId="0" fontId="20" fillId="0" borderId="11" xfId="57" applyFont="1" applyFill="1" applyBorder="1">
      <alignment/>
      <protection/>
    </xf>
    <xf numFmtId="0" fontId="0" fillId="0" borderId="11" xfId="57" applyBorder="1" applyAlignment="1">
      <alignment horizontal="center"/>
      <protection/>
    </xf>
    <xf numFmtId="0" fontId="0" fillId="0" borderId="0" xfId="0" applyFont="1" applyAlignment="1">
      <alignment horizontal="left" indent="2"/>
    </xf>
    <xf numFmtId="9" fontId="0" fillId="0" borderId="0" xfId="0" applyNumberFormat="1" applyFont="1" applyAlignment="1">
      <alignment wrapText="1"/>
    </xf>
    <xf numFmtId="0" fontId="0" fillId="0" borderId="0" xfId="0" applyFont="1" applyAlignment="1">
      <alignment horizontal="left" indent="1"/>
    </xf>
    <xf numFmtId="0" fontId="0" fillId="0" borderId="0" xfId="0" applyFont="1" applyFill="1" applyBorder="1" applyAlignment="1">
      <alignment horizontal="left" wrapText="1" indent="2"/>
    </xf>
    <xf numFmtId="0" fontId="0" fillId="0" borderId="0" xfId="0" applyFont="1" applyAlignment="1">
      <alignment horizontal="left" wrapText="1" indent="2"/>
    </xf>
    <xf numFmtId="0" fontId="18" fillId="31" borderId="0" xfId="0" applyFont="1" applyFill="1" applyAlignment="1">
      <alignment horizontal="left" indent="1"/>
    </xf>
    <xf numFmtId="164" fontId="18" fillId="31" borderId="0" xfId="0" applyNumberFormat="1" applyFont="1" applyFill="1" applyAlignment="1">
      <alignment wrapText="1"/>
    </xf>
    <xf numFmtId="0" fontId="18" fillId="31" borderId="0" xfId="0" applyFont="1" applyFill="1" applyAlignment="1">
      <alignment wrapText="1"/>
    </xf>
    <xf numFmtId="0" fontId="18" fillId="31" borderId="0" xfId="0" applyFont="1" applyFill="1" applyAlignment="1">
      <alignment/>
    </xf>
    <xf numFmtId="0" fontId="18" fillId="0" borderId="0" xfId="0" applyNumberFormat="1" applyFont="1" applyAlignment="1">
      <alignment wrapText="1"/>
    </xf>
    <xf numFmtId="0" fontId="0" fillId="0" borderId="0" xfId="0" applyFill="1" applyAlignment="1">
      <alignment/>
    </xf>
    <xf numFmtId="1" fontId="19" fillId="26" borderId="10" xfId="0" applyNumberFormat="1" applyFont="1" applyFill="1" applyBorder="1" applyAlignment="1">
      <alignment wrapText="1"/>
    </xf>
    <xf numFmtId="1" fontId="0" fillId="0" borderId="0" xfId="0" applyNumberFormat="1" applyAlignment="1">
      <alignment wrapText="1"/>
    </xf>
    <xf numFmtId="0" fontId="33" fillId="0" borderId="0" xfId="0" applyFont="1" applyAlignment="1">
      <alignment/>
    </xf>
    <xf numFmtId="0" fontId="36" fillId="0" borderId="0" xfId="0" applyFont="1" applyAlignment="1">
      <alignment wrapText="1"/>
    </xf>
    <xf numFmtId="0" fontId="37" fillId="0" borderId="0" xfId="0" applyFont="1" applyAlignment="1">
      <alignment wrapText="1"/>
    </xf>
    <xf numFmtId="0" fontId="35" fillId="0" borderId="0" xfId="0" applyFont="1" applyAlignment="1">
      <alignment wrapText="1"/>
    </xf>
    <xf numFmtId="0" fontId="0" fillId="27" borderId="0" xfId="0" applyFill="1" applyAlignment="1">
      <alignment wrapText="1"/>
    </xf>
    <xf numFmtId="0" fontId="0" fillId="0" borderId="0" xfId="0" applyAlignment="1">
      <alignment horizontal="left" wrapText="1"/>
    </xf>
    <xf numFmtId="0" fontId="0" fillId="27" borderId="11" xfId="57" applyFont="1" applyFill="1" applyBorder="1" applyAlignment="1">
      <alignment horizontal="center"/>
      <protection/>
    </xf>
    <xf numFmtId="0" fontId="0" fillId="32" borderId="11" xfId="57" applyFont="1" applyFill="1" applyBorder="1">
      <alignment/>
      <protection/>
    </xf>
    <xf numFmtId="0" fontId="0" fillId="32" borderId="11" xfId="57" applyFill="1" applyBorder="1" applyAlignment="1">
      <alignment horizontal="center"/>
      <protection/>
    </xf>
    <xf numFmtId="0" fontId="0" fillId="32" borderId="11" xfId="57" applyFill="1" applyBorder="1">
      <alignment/>
      <protection/>
    </xf>
    <xf numFmtId="0" fontId="0" fillId="0" borderId="0" xfId="57" applyFont="1" applyFill="1">
      <alignment/>
      <protection/>
    </xf>
    <xf numFmtId="0" fontId="0" fillId="0" borderId="12" xfId="57" applyFill="1" applyBorder="1" applyAlignment="1">
      <alignment/>
      <protection/>
    </xf>
    <xf numFmtId="0" fontId="18" fillId="33" borderId="10" xfId="0" applyFont="1" applyFill="1" applyBorder="1" applyAlignment="1">
      <alignment/>
    </xf>
    <xf numFmtId="49" fontId="19" fillId="26" borderId="10" xfId="0" applyNumberFormat="1" applyFont="1" applyFill="1" applyBorder="1" applyAlignment="1">
      <alignment/>
    </xf>
    <xf numFmtId="49" fontId="0" fillId="0" borderId="0" xfId="0" applyNumberFormat="1" applyAlignment="1">
      <alignment/>
    </xf>
    <xf numFmtId="0" fontId="0" fillId="34" borderId="11" xfId="57" applyFont="1" applyFill="1" applyBorder="1">
      <alignment/>
      <protection/>
    </xf>
    <xf numFmtId="0" fontId="0" fillId="34" borderId="11" xfId="57" applyFill="1" applyBorder="1" applyAlignment="1">
      <alignment horizontal="center"/>
      <protection/>
    </xf>
    <xf numFmtId="0" fontId="0" fillId="34" borderId="11" xfId="57" applyFill="1" applyBorder="1">
      <alignment/>
      <protection/>
    </xf>
    <xf numFmtId="0" fontId="0" fillId="35" borderId="0" xfId="0" applyFill="1" applyAlignment="1">
      <alignment/>
    </xf>
    <xf numFmtId="0" fontId="22" fillId="35" borderId="0" xfId="0" applyFont="1" applyFill="1" applyAlignment="1">
      <alignment/>
    </xf>
    <xf numFmtId="0" fontId="21" fillId="35" borderId="0" xfId="0" applyFont="1" applyFill="1" applyAlignment="1">
      <alignment/>
    </xf>
    <xf numFmtId="0" fontId="18" fillId="35" borderId="0" xfId="0" applyFont="1" applyFill="1" applyAlignment="1">
      <alignment/>
    </xf>
    <xf numFmtId="0" fontId="23" fillId="35" borderId="0" xfId="0" applyFont="1" applyFill="1" applyAlignment="1">
      <alignment/>
    </xf>
    <xf numFmtId="0" fontId="18" fillId="35" borderId="0" xfId="0" applyFont="1" applyFill="1" applyAlignment="1">
      <alignment/>
    </xf>
    <xf numFmtId="0" fontId="21" fillId="0" borderId="0" xfId="0" applyFont="1" applyFill="1" applyAlignment="1">
      <alignment/>
    </xf>
    <xf numFmtId="0" fontId="39" fillId="0" borderId="0" xfId="0" applyFont="1" applyFill="1" applyAlignment="1">
      <alignment/>
    </xf>
    <xf numFmtId="0" fontId="25" fillId="0" borderId="0" xfId="0" applyFont="1" applyAlignment="1">
      <alignment/>
    </xf>
    <xf numFmtId="0" fontId="25" fillId="0" borderId="13" xfId="0" applyFont="1" applyBorder="1" applyAlignment="1">
      <alignment/>
    </xf>
    <xf numFmtId="0" fontId="25" fillId="0" borderId="14" xfId="0" applyFont="1" applyBorder="1" applyAlignment="1">
      <alignment/>
    </xf>
    <xf numFmtId="0" fontId="25" fillId="0" borderId="15" xfId="0" applyFont="1" applyBorder="1" applyAlignment="1">
      <alignment/>
    </xf>
    <xf numFmtId="0" fontId="25" fillId="36" borderId="13" xfId="0" applyFont="1" applyFill="1" applyBorder="1" applyAlignment="1">
      <alignment/>
    </xf>
    <xf numFmtId="0" fontId="25" fillId="36" borderId="16" xfId="0" applyNumberFormat="1" applyFont="1" applyFill="1" applyBorder="1" applyAlignment="1">
      <alignment/>
    </xf>
    <xf numFmtId="0" fontId="40" fillId="0" borderId="0" xfId="0" applyFont="1" applyAlignment="1">
      <alignment/>
    </xf>
    <xf numFmtId="0" fontId="0" fillId="37" borderId="11" xfId="57" applyFill="1" applyBorder="1">
      <alignment/>
      <protection/>
    </xf>
    <xf numFmtId="0" fontId="0" fillId="37" borderId="11" xfId="57" applyFill="1" applyBorder="1" applyAlignment="1">
      <alignment horizontal="center"/>
      <protection/>
    </xf>
    <xf numFmtId="0" fontId="0" fillId="37" borderId="11" xfId="57" applyFont="1" applyFill="1" applyBorder="1">
      <alignment/>
      <protection/>
    </xf>
    <xf numFmtId="0" fontId="43" fillId="0" borderId="17" xfId="0" applyFont="1" applyBorder="1" applyAlignment="1">
      <alignment horizontal="center" wrapText="1"/>
    </xf>
    <xf numFmtId="0" fontId="43" fillId="0" borderId="18" xfId="0" applyFont="1" applyBorder="1" applyAlignment="1">
      <alignment horizontal="center" wrapText="1"/>
    </xf>
    <xf numFmtId="0" fontId="43" fillId="0" borderId="19" xfId="0" applyFont="1" applyBorder="1" applyAlignment="1">
      <alignment horizontal="center" wrapText="1"/>
    </xf>
    <xf numFmtId="0" fontId="43" fillId="0" borderId="20" xfId="0" applyFont="1" applyBorder="1" applyAlignment="1">
      <alignment horizontal="center" wrapText="1"/>
    </xf>
    <xf numFmtId="0" fontId="43" fillId="0" borderId="21" xfId="0" applyFont="1" applyBorder="1" applyAlignment="1">
      <alignment horizontal="center" wrapText="1"/>
    </xf>
    <xf numFmtId="0" fontId="43" fillId="0" borderId="22" xfId="0" applyFont="1" applyBorder="1" applyAlignment="1">
      <alignment horizontal="center" wrapText="1"/>
    </xf>
    <xf numFmtId="0" fontId="43" fillId="0" borderId="23" xfId="0" applyFont="1" applyBorder="1" applyAlignment="1">
      <alignment horizontal="center" wrapText="1"/>
    </xf>
    <xf numFmtId="0" fontId="43" fillId="0" borderId="24" xfId="0" applyFont="1" applyBorder="1" applyAlignment="1">
      <alignment wrapText="1"/>
    </xf>
    <xf numFmtId="0" fontId="43" fillId="0" borderId="25" xfId="0" applyFont="1" applyBorder="1" applyAlignment="1">
      <alignment horizontal="center" wrapText="1"/>
    </xf>
    <xf numFmtId="0" fontId="43" fillId="0" borderId="26" xfId="0" applyFont="1" applyBorder="1" applyAlignment="1">
      <alignment horizontal="center" wrapText="1"/>
    </xf>
    <xf numFmtId="0" fontId="43" fillId="0" borderId="24" xfId="0" applyFont="1" applyBorder="1" applyAlignment="1">
      <alignment horizontal="center" wrapText="1"/>
    </xf>
    <xf numFmtId="0" fontId="43" fillId="0" borderId="27" xfId="0" applyFont="1" applyBorder="1" applyAlignment="1">
      <alignment horizontal="center" wrapText="1"/>
    </xf>
    <xf numFmtId="0" fontId="43" fillId="35" borderId="24" xfId="0" applyFont="1" applyFill="1" applyBorder="1" applyAlignment="1">
      <alignment horizontal="center" wrapText="1"/>
    </xf>
    <xf numFmtId="0" fontId="43" fillId="0" borderId="28" xfId="0" applyFont="1" applyBorder="1" applyAlignment="1">
      <alignment wrapText="1"/>
    </xf>
    <xf numFmtId="0" fontId="43" fillId="0" borderId="29" xfId="0" applyFont="1" applyBorder="1" applyAlignment="1">
      <alignment horizontal="center" wrapText="1"/>
    </xf>
    <xf numFmtId="0" fontId="44" fillId="0" borderId="30" xfId="0" applyFont="1" applyBorder="1" applyAlignment="1">
      <alignment horizontal="center" wrapText="1"/>
    </xf>
    <xf numFmtId="0" fontId="43" fillId="0" borderId="31" xfId="0" applyFont="1" applyBorder="1" applyAlignment="1">
      <alignment wrapText="1"/>
    </xf>
    <xf numFmtId="0" fontId="43" fillId="35" borderId="25" xfId="0" applyFont="1" applyFill="1" applyBorder="1" applyAlignment="1">
      <alignment horizontal="center" wrapText="1"/>
    </xf>
    <xf numFmtId="0" fontId="43" fillId="35" borderId="29" xfId="0" applyFont="1" applyFill="1" applyBorder="1" applyAlignment="1">
      <alignment horizontal="center" wrapText="1"/>
    </xf>
    <xf numFmtId="0" fontId="43" fillId="35" borderId="23" xfId="0" applyFont="1" applyFill="1" applyBorder="1" applyAlignment="1">
      <alignment horizontal="center" wrapText="1"/>
    </xf>
    <xf numFmtId="0" fontId="43" fillId="35" borderId="24" xfId="0" applyFont="1" applyFill="1" applyBorder="1" applyAlignment="1">
      <alignment wrapText="1"/>
    </xf>
    <xf numFmtId="0" fontId="43" fillId="0" borderId="32" xfId="0" applyFont="1" applyBorder="1" applyAlignment="1">
      <alignment horizontal="center" wrapText="1"/>
    </xf>
    <xf numFmtId="0" fontId="43" fillId="0" borderId="23" xfId="0" applyFont="1" applyBorder="1" applyAlignment="1">
      <alignment wrapText="1"/>
    </xf>
    <xf numFmtId="0" fontId="43" fillId="0" borderId="22" xfId="0" applyFont="1" applyBorder="1" applyAlignment="1">
      <alignment wrapText="1"/>
    </xf>
    <xf numFmtId="0" fontId="43" fillId="35" borderId="21" xfId="0" applyFont="1" applyFill="1" applyBorder="1" applyAlignment="1">
      <alignment horizontal="center" wrapText="1"/>
    </xf>
    <xf numFmtId="0" fontId="43" fillId="0" borderId="33" xfId="0" applyFont="1" applyBorder="1" applyAlignment="1">
      <alignment wrapText="1"/>
    </xf>
    <xf numFmtId="0" fontId="17" fillId="0" borderId="0" xfId="0" applyFont="1" applyAlignment="1">
      <alignment/>
    </xf>
    <xf numFmtId="0" fontId="18" fillId="35" borderId="0" xfId="0" applyFont="1" applyFill="1" applyAlignment="1">
      <alignment horizontal="left" indent="1"/>
    </xf>
    <xf numFmtId="0" fontId="0" fillId="35" borderId="11" xfId="0" applyFill="1" applyBorder="1" applyAlignment="1">
      <alignment wrapText="1"/>
    </xf>
    <xf numFmtId="0" fontId="0" fillId="35" borderId="11" xfId="0" applyFill="1" applyBorder="1" applyAlignment="1">
      <alignment/>
    </xf>
    <xf numFmtId="0" fontId="38" fillId="35" borderId="11" xfId="0" applyFont="1" applyFill="1" applyBorder="1" applyAlignment="1">
      <alignment/>
    </xf>
    <xf numFmtId="0" fontId="18" fillId="36" borderId="11" xfId="0" applyFont="1" applyFill="1" applyBorder="1" applyAlignment="1">
      <alignment horizontal="center" vertical="center"/>
    </xf>
    <xf numFmtId="0" fontId="18" fillId="38" borderId="11" xfId="0" applyFont="1" applyFill="1" applyBorder="1" applyAlignment="1">
      <alignment horizontal="center" vertical="center"/>
    </xf>
    <xf numFmtId="0" fontId="0" fillId="38" borderId="11" xfId="0" applyFill="1" applyBorder="1" applyAlignment="1">
      <alignment horizontal="center" vertical="center"/>
    </xf>
    <xf numFmtId="0" fontId="0" fillId="35" borderId="11" xfId="0" applyFill="1" applyBorder="1" applyAlignment="1">
      <alignment horizontal="center" vertical="center" wrapText="1"/>
    </xf>
    <xf numFmtId="0" fontId="18" fillId="38"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18" fillId="36" borderId="11" xfId="0" applyFont="1" applyFill="1" applyBorder="1" applyAlignment="1">
      <alignment/>
    </xf>
    <xf numFmtId="0" fontId="0" fillId="35" borderId="11" xfId="0" applyFont="1" applyFill="1" applyBorder="1" applyAlignment="1">
      <alignment horizontal="left" indent="1"/>
    </xf>
    <xf numFmtId="0" fontId="21" fillId="35" borderId="11" xfId="0" applyFont="1" applyFill="1" applyBorder="1" applyAlignment="1">
      <alignment/>
    </xf>
    <xf numFmtId="0" fontId="21" fillId="35" borderId="11" xfId="0" applyFont="1" applyFill="1" applyBorder="1" applyAlignment="1">
      <alignment wrapText="1"/>
    </xf>
    <xf numFmtId="0" fontId="0" fillId="35" borderId="11" xfId="0" applyFill="1" applyBorder="1" applyAlignment="1">
      <alignment horizontal="left" indent="2"/>
    </xf>
    <xf numFmtId="0" fontId="21" fillId="35" borderId="11" xfId="0" applyFont="1" applyFill="1" applyBorder="1" applyAlignment="1">
      <alignment horizontal="center"/>
    </xf>
    <xf numFmtId="0" fontId="0" fillId="35" borderId="11" xfId="0" applyFont="1" applyFill="1" applyBorder="1" applyAlignment="1">
      <alignment horizontal="left" indent="2"/>
    </xf>
    <xf numFmtId="0" fontId="18" fillId="31" borderId="11" xfId="0" applyFont="1" applyFill="1" applyBorder="1" applyAlignment="1">
      <alignment/>
    </xf>
    <xf numFmtId="0" fontId="0" fillId="31" borderId="11" xfId="0" applyFill="1" applyBorder="1" applyAlignment="1">
      <alignment/>
    </xf>
    <xf numFmtId="0" fontId="0" fillId="35" borderId="11" xfId="0" applyFont="1" applyFill="1" applyBorder="1" applyAlignment="1">
      <alignment wrapText="1"/>
    </xf>
    <xf numFmtId="1" fontId="0" fillId="35" borderId="11" xfId="0" applyNumberFormat="1" applyFont="1" applyFill="1" applyBorder="1" applyAlignment="1">
      <alignment wrapText="1"/>
    </xf>
    <xf numFmtId="164" fontId="0" fillId="35" borderId="11" xfId="0" applyNumberFormat="1" applyFill="1" applyBorder="1" applyAlignment="1">
      <alignment wrapText="1"/>
    </xf>
    <xf numFmtId="0" fontId="18" fillId="39" borderId="11" xfId="0" applyFont="1" applyFill="1" applyBorder="1" applyAlignment="1">
      <alignment horizontal="center" vertical="center" wrapText="1"/>
    </xf>
    <xf numFmtId="0" fontId="18"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39" fillId="0" borderId="11" xfId="0" applyFont="1" applyBorder="1" applyAlignment="1">
      <alignment/>
    </xf>
    <xf numFmtId="0" fontId="45" fillId="0" borderId="11" xfId="0" applyFont="1" applyBorder="1" applyAlignment="1">
      <alignment horizontal="center"/>
    </xf>
    <xf numFmtId="0" fontId="45" fillId="0" borderId="11" xfId="0" applyFont="1" applyBorder="1" applyAlignment="1">
      <alignment/>
    </xf>
    <xf numFmtId="0" fontId="46" fillId="0" borderId="11" xfId="0" applyFont="1" applyBorder="1" applyAlignment="1">
      <alignment/>
    </xf>
    <xf numFmtId="0" fontId="47" fillId="0" borderId="11" xfId="0" applyFont="1" applyBorder="1" applyAlignment="1">
      <alignment/>
    </xf>
    <xf numFmtId="0" fontId="25" fillId="0" borderId="34" xfId="0" applyFont="1" applyBorder="1" applyAlignment="1">
      <alignment/>
    </xf>
    <xf numFmtId="0" fontId="25" fillId="0" borderId="35" xfId="0" applyFont="1" applyBorder="1" applyAlignment="1">
      <alignment/>
    </xf>
    <xf numFmtId="0" fontId="26" fillId="27" borderId="34" xfId="0" applyFont="1" applyFill="1" applyBorder="1" applyAlignment="1">
      <alignment/>
    </xf>
    <xf numFmtId="0" fontId="25" fillId="36" borderId="0" xfId="0" applyFont="1" applyFill="1" applyAlignment="1">
      <alignment/>
    </xf>
    <xf numFmtId="0" fontId="49" fillId="0" borderId="0" xfId="0" applyFont="1" applyAlignment="1">
      <alignment/>
    </xf>
    <xf numFmtId="0" fontId="50" fillId="29" borderId="0" xfId="0" applyFont="1" applyFill="1" applyAlignment="1">
      <alignment/>
    </xf>
    <xf numFmtId="0" fontId="50" fillId="38" borderId="0" xfId="0" applyFont="1" applyFill="1" applyAlignment="1">
      <alignment/>
    </xf>
    <xf numFmtId="0" fontId="49" fillId="0" borderId="0" xfId="0" applyFont="1" applyAlignment="1">
      <alignment horizontal="right"/>
    </xf>
    <xf numFmtId="0" fontId="51" fillId="36" borderId="0" xfId="0" applyFont="1" applyFill="1" applyAlignment="1">
      <alignment horizontal="left" indent="2"/>
    </xf>
    <xf numFmtId="0" fontId="49" fillId="0" borderId="0" xfId="0" applyFont="1" applyAlignment="1">
      <alignment horizontal="left" indent="3"/>
    </xf>
    <xf numFmtId="8" fontId="49" fillId="0" borderId="0" xfId="0" applyNumberFormat="1" applyFont="1" applyAlignment="1">
      <alignment horizontal="right"/>
    </xf>
    <xf numFmtId="0" fontId="49" fillId="0" borderId="0" xfId="0" applyFont="1" applyAlignment="1">
      <alignment horizontal="left" indent="2"/>
    </xf>
    <xf numFmtId="0" fontId="0" fillId="0" borderId="0" xfId="0" applyAlignment="1">
      <alignment horizontal="center"/>
    </xf>
    <xf numFmtId="0" fontId="18" fillId="36" borderId="0" xfId="0" applyFont="1" applyFill="1" applyAlignment="1">
      <alignment horizontal="center"/>
    </xf>
    <xf numFmtId="0" fontId="0" fillId="27" borderId="0" xfId="57" applyFill="1" applyAlignment="1">
      <alignment horizontal="center"/>
      <protection/>
    </xf>
    <xf numFmtId="0" fontId="0" fillId="27" borderId="0" xfId="0" applyFill="1" applyAlignment="1">
      <alignment horizontal="center"/>
    </xf>
    <xf numFmtId="49" fontId="19" fillId="26" borderId="0" xfId="0" applyNumberFormat="1" applyFont="1" applyFill="1" applyBorder="1" applyAlignment="1">
      <alignment/>
    </xf>
    <xf numFmtId="0" fontId="18" fillId="36" borderId="0" xfId="0"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oot Setup " xfId="57"/>
    <cellStyle name="Note" xfId="58"/>
    <cellStyle name="Output" xfId="59"/>
    <cellStyle name="Percent" xfId="60"/>
    <cellStyle name="Title" xfId="61"/>
    <cellStyle name="Total" xfId="62"/>
    <cellStyle name="Warning Text" xfId="63"/>
  </cellStyles>
  <dxfs count="5">
    <dxf>
      <fill>
        <patternFill patternType="solid">
          <bgColor rgb="FF3366FF"/>
        </patternFill>
      </fill>
      <border/>
    </dxf>
    <dxf>
      <font>
        <b/>
      </font>
      <border/>
    </dxf>
    <dxf>
      <font>
        <i/>
      </font>
      <border/>
    </dxf>
    <dxf>
      <font>
        <sz val="9"/>
      </font>
      <border/>
    </dxf>
    <dxf>
      <fill>
        <patternFill patternType="solid">
          <bgColor rgb="FFFFFF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6E64C"/>
      <rgbColor rgb="00FF00FF"/>
      <rgbColor rgb="0000FFFF"/>
      <rgbColor rgb="00800000"/>
      <rgbColor rgb="00008000"/>
      <rgbColor rgb="00000080"/>
      <rgbColor rgb="00808000"/>
      <rgbColor rgb="00800080"/>
      <rgbColor rgb="00004586"/>
      <rgbColor rgb="00C0C0C0"/>
      <rgbColor rgb="00808080"/>
      <rgbColor rgb="00B3B3B3"/>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33CC66"/>
      <rgbColor rgb="000000FF"/>
      <rgbColor rgb="0023B8DC"/>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FF420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pivotCacheDefinition" Target="pivotCache/pivotCacheDefinition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Distribution of Shoot Class</a:t>
            </a:r>
          </a:p>
        </c:rich>
      </c:tx>
      <c:layout/>
      <c:spPr>
        <a:noFill/>
        <a:ln>
          <a:noFill/>
        </a:ln>
      </c:spPr>
    </c:title>
    <c:plotArea>
      <c:layout>
        <c:manualLayout>
          <c:xMode val="edge"/>
          <c:yMode val="edge"/>
          <c:x val="0.17875"/>
          <c:y val="0.1395"/>
          <c:w val="0.32625"/>
          <c:h val="0.819"/>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'Shoot Statistics'!$A$3:$A$9</c:f>
              <c:strCache/>
            </c:strRef>
          </c:cat>
          <c:val>
            <c:numRef>
              <c:f>'Shoot Statistics'!$B$3:$B$9</c:f>
              <c:numCache>
                <c:ptCount val="7"/>
                <c:pt idx="0">
                  <c:v>0</c:v>
                </c:pt>
                <c:pt idx="1">
                  <c:v>0</c:v>
                </c:pt>
                <c:pt idx="2">
                  <c:v>0</c:v>
                </c:pt>
                <c:pt idx="3">
                  <c:v>0</c:v>
                </c:pt>
                <c:pt idx="4">
                  <c:v>0</c:v>
                </c:pt>
                <c:pt idx="5">
                  <c:v>0</c:v>
                </c:pt>
                <c:pt idx="6">
                  <c:v>0</c:v>
                </c:pt>
              </c:numCache>
            </c:numRef>
          </c:val>
        </c:ser>
      </c:pieChart>
      <c:spPr>
        <a:noFill/>
        <a:ln>
          <a:noFill/>
        </a:ln>
      </c:spPr>
    </c:plotArea>
    <c:legend>
      <c:legendPos val="r"/>
      <c:layout>
        <c:manualLayout>
          <c:xMode val="edge"/>
          <c:yMode val="edge"/>
          <c:x val="0.95925"/>
          <c:y val="0.292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Distibution by Age Group</a:t>
            </a:r>
          </a:p>
        </c:rich>
      </c:tx>
      <c:layout/>
      <c:spPr>
        <a:noFill/>
        <a:ln>
          <a:noFill/>
        </a:ln>
      </c:spPr>
    </c:title>
    <c:plotArea>
      <c:layout>
        <c:manualLayout>
          <c:xMode val="edge"/>
          <c:yMode val="edge"/>
          <c:x val="0.2095"/>
          <c:y val="0.1105"/>
          <c:w val="0.352"/>
          <c:h val="0.88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'Shoot Statistics'!$A$13:$A$18</c:f>
              <c:strCache/>
            </c:strRef>
          </c:cat>
          <c:val>
            <c:numRef>
              <c:f>'Shoot Statistics'!$B$13:$B$18</c:f>
              <c:numCache>
                <c:ptCount val="6"/>
                <c:pt idx="0">
                  <c:v>0</c:v>
                </c:pt>
                <c:pt idx="1">
                  <c:v>0</c:v>
                </c:pt>
                <c:pt idx="2">
                  <c:v>0</c:v>
                </c:pt>
                <c:pt idx="3">
                  <c:v>0</c:v>
                </c:pt>
                <c:pt idx="4">
                  <c:v>0</c:v>
                </c:pt>
                <c:pt idx="5">
                  <c:v>0</c:v>
                </c:pt>
              </c:numCache>
            </c:numRef>
          </c:val>
        </c:ser>
      </c:pieChart>
      <c:spPr>
        <a:noFill/>
        <a:ln>
          <a:noFill/>
        </a:ln>
      </c:spPr>
    </c:plotArea>
    <c:legend>
      <c:legendPos val="r"/>
      <c:layout>
        <c:manualLayout>
          <c:xMode val="edge"/>
          <c:yMode val="edge"/>
          <c:x val="0.9505"/>
          <c:y val="0.3497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Distribution by Gender</a:t>
            </a:r>
          </a:p>
        </c:rich>
      </c:tx>
      <c:layout/>
      <c:spPr>
        <a:noFill/>
        <a:ln>
          <a:noFill/>
        </a:ln>
      </c:spPr>
    </c:title>
    <c:plotArea>
      <c:layout>
        <c:manualLayout>
          <c:xMode val="edge"/>
          <c:yMode val="edge"/>
          <c:x val="0.2395"/>
          <c:y val="0.1455"/>
          <c:w val="0.3355"/>
          <c:h val="0.82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1"/>
            <c:showPercent val="0"/>
          </c:dLbls>
          <c:cat>
            <c:strRef>
              <c:f>'Shoot Statistics'!$A$22:$A$23</c:f>
              <c:strCache/>
            </c:strRef>
          </c:cat>
          <c:val>
            <c:numRef>
              <c:f>'Shoot Statistics'!$B$22:$B$23</c:f>
              <c:numCache>
                <c:ptCount val="2"/>
                <c:pt idx="0">
                  <c:v>0</c:v>
                </c:pt>
                <c:pt idx="1">
                  <c:v>0</c:v>
                </c:pt>
              </c:numCache>
            </c:numRef>
          </c:val>
        </c:ser>
      </c:pieChart>
      <c:spPr>
        <a:noFill/>
        <a:ln>
          <a:noFill/>
        </a:ln>
      </c:spPr>
    </c:plotArea>
    <c:legend>
      <c:legendPos val="r"/>
      <c:layout>
        <c:manualLayout>
          <c:xMode val="edge"/>
          <c:yMode val="edge"/>
          <c:x val="0.95025"/>
          <c:y val="0.478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1600200</xdr:colOff>
      <xdr:row>5</xdr:row>
      <xdr:rowOff>200025</xdr:rowOff>
    </xdr:to>
    <xdr:pic>
      <xdr:nvPicPr>
        <xdr:cNvPr id="1" name="Picture 11"/>
        <xdr:cNvPicPr preferRelativeResize="1">
          <a:picLocks noChangeAspect="1"/>
        </xdr:cNvPicPr>
      </xdr:nvPicPr>
      <xdr:blipFill>
        <a:blip r:embed="rId1"/>
        <a:stretch>
          <a:fillRect/>
        </a:stretch>
      </xdr:blipFill>
      <xdr:spPr>
        <a:xfrm>
          <a:off x="9525" y="9525"/>
          <a:ext cx="1590675"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485775</xdr:colOff>
      <xdr:row>5</xdr:row>
      <xdr:rowOff>200025</xdr:rowOff>
    </xdr:to>
    <xdr:pic>
      <xdr:nvPicPr>
        <xdr:cNvPr id="1" name="Picture 2"/>
        <xdr:cNvPicPr preferRelativeResize="1">
          <a:picLocks noChangeAspect="1"/>
        </xdr:cNvPicPr>
      </xdr:nvPicPr>
      <xdr:blipFill>
        <a:blip r:embed="rId1"/>
        <a:stretch>
          <a:fillRect/>
        </a:stretch>
      </xdr:blipFill>
      <xdr:spPr>
        <a:xfrm>
          <a:off x="9525" y="9525"/>
          <a:ext cx="1590675" cy="1000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600075</xdr:colOff>
      <xdr:row>0</xdr:row>
      <xdr:rowOff>104775</xdr:rowOff>
    </xdr:from>
    <xdr:to>
      <xdr:col>11</xdr:col>
      <xdr:colOff>171450</xdr:colOff>
      <xdr:row>14</xdr:row>
      <xdr:rowOff>142875</xdr:rowOff>
    </xdr:to>
    <xdr:graphicFrame>
      <xdr:nvGraphicFramePr>
        <xdr:cNvPr id="1" name="Chart 1"/>
        <xdr:cNvGraphicFramePr/>
      </xdr:nvGraphicFramePr>
      <xdr:xfrm>
        <a:off x="3924300" y="104775"/>
        <a:ext cx="4448175" cy="2305050"/>
      </xdr:xfrm>
      <a:graphic>
        <a:graphicData uri="http://schemas.openxmlformats.org/drawingml/2006/chart">
          <c:chart xmlns:c="http://schemas.openxmlformats.org/drawingml/2006/chart" r:id="rId1"/>
        </a:graphicData>
      </a:graphic>
    </xdr:graphicFrame>
    <xdr:clientData/>
  </xdr:twoCellAnchor>
  <xdr:twoCellAnchor>
    <xdr:from>
      <xdr:col>4</xdr:col>
      <xdr:colOff>9525</xdr:colOff>
      <xdr:row>15</xdr:row>
      <xdr:rowOff>76200</xdr:rowOff>
    </xdr:from>
    <xdr:to>
      <xdr:col>11</xdr:col>
      <xdr:colOff>190500</xdr:colOff>
      <xdr:row>29</xdr:row>
      <xdr:rowOff>9525</xdr:rowOff>
    </xdr:to>
    <xdr:graphicFrame>
      <xdr:nvGraphicFramePr>
        <xdr:cNvPr id="2" name="Chart 2"/>
        <xdr:cNvGraphicFramePr/>
      </xdr:nvGraphicFramePr>
      <xdr:xfrm>
        <a:off x="3943350" y="2505075"/>
        <a:ext cx="4448175" cy="2362200"/>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29</xdr:row>
      <xdr:rowOff>142875</xdr:rowOff>
    </xdr:from>
    <xdr:to>
      <xdr:col>11</xdr:col>
      <xdr:colOff>161925</xdr:colOff>
      <xdr:row>41</xdr:row>
      <xdr:rowOff>19050</xdr:rowOff>
    </xdr:to>
    <xdr:graphicFrame>
      <xdr:nvGraphicFramePr>
        <xdr:cNvPr id="3" name="Chart 3"/>
        <xdr:cNvGraphicFramePr/>
      </xdr:nvGraphicFramePr>
      <xdr:xfrm>
        <a:off x="3933825" y="5000625"/>
        <a:ext cx="4429125" cy="18192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1600200</xdr:colOff>
      <xdr:row>6</xdr:row>
      <xdr:rowOff>142875</xdr:rowOff>
    </xdr:to>
    <xdr:pic>
      <xdr:nvPicPr>
        <xdr:cNvPr id="1" name="Picture 1"/>
        <xdr:cNvPicPr preferRelativeResize="1">
          <a:picLocks noChangeAspect="1"/>
        </xdr:cNvPicPr>
      </xdr:nvPicPr>
      <xdr:blipFill>
        <a:blip r:embed="rId1"/>
        <a:stretch>
          <a:fillRect/>
        </a:stretch>
      </xdr:blipFill>
      <xdr:spPr>
        <a:xfrm>
          <a:off x="9525" y="9525"/>
          <a:ext cx="1590675"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xdr:row>
      <xdr:rowOff>9525</xdr:rowOff>
    </xdr:from>
    <xdr:to>
      <xdr:col>0</xdr:col>
      <xdr:colOff>2686050</xdr:colOff>
      <xdr:row>16</xdr:row>
      <xdr:rowOff>76200</xdr:rowOff>
    </xdr:to>
    <xdr:pic>
      <xdr:nvPicPr>
        <xdr:cNvPr id="1" name="Picture 1" descr="Universal Scoring"/>
        <xdr:cNvPicPr preferRelativeResize="1">
          <a:picLocks noChangeAspect="1"/>
        </xdr:cNvPicPr>
      </xdr:nvPicPr>
      <xdr:blipFill>
        <a:blip r:embed="rId1"/>
        <a:stretch>
          <a:fillRect/>
        </a:stretch>
      </xdr:blipFill>
      <xdr:spPr>
        <a:xfrm>
          <a:off x="38100" y="1304925"/>
          <a:ext cx="2647950" cy="2333625"/>
        </a:xfrm>
        <a:prstGeom prst="rect">
          <a:avLst/>
        </a:prstGeom>
        <a:noFill/>
        <a:ln w="9525" cmpd="sng">
          <a:noFill/>
        </a:ln>
      </xdr:spPr>
    </xdr:pic>
    <xdr:clientData/>
  </xdr:twoCellAnchor>
  <xdr:twoCellAnchor editAs="oneCell">
    <xdr:from>
      <xdr:col>2</xdr:col>
      <xdr:colOff>314325</xdr:colOff>
      <xdr:row>0</xdr:row>
      <xdr:rowOff>180975</xdr:rowOff>
    </xdr:from>
    <xdr:to>
      <xdr:col>6</xdr:col>
      <xdr:colOff>600075</xdr:colOff>
      <xdr:row>15</xdr:row>
      <xdr:rowOff>19050</xdr:rowOff>
    </xdr:to>
    <xdr:pic>
      <xdr:nvPicPr>
        <xdr:cNvPr id="2" name="Picture 2" descr="McKenzie HD Medium Bear 3D Target"/>
        <xdr:cNvPicPr preferRelativeResize="1">
          <a:picLocks noChangeAspect="1"/>
        </xdr:cNvPicPr>
      </xdr:nvPicPr>
      <xdr:blipFill>
        <a:blip r:embed="rId2"/>
        <a:stretch>
          <a:fillRect/>
        </a:stretch>
      </xdr:blipFill>
      <xdr:spPr>
        <a:xfrm>
          <a:off x="4524375" y="180975"/>
          <a:ext cx="4514850" cy="3238500"/>
        </a:xfrm>
        <a:prstGeom prst="rect">
          <a:avLst/>
        </a:prstGeom>
        <a:noFill/>
        <a:ln w="9525" cmpd="sng">
          <a:noFill/>
        </a:ln>
      </xdr:spPr>
    </xdr:pic>
    <xdr:clientData/>
  </xdr:twoCellAnchor>
  <xdr:twoCellAnchor>
    <xdr:from>
      <xdr:col>1</xdr:col>
      <xdr:colOff>942975</xdr:colOff>
      <xdr:row>3</xdr:row>
      <xdr:rowOff>0</xdr:rowOff>
    </xdr:from>
    <xdr:to>
      <xdr:col>2</xdr:col>
      <xdr:colOff>2324100</xdr:colOff>
      <xdr:row>9</xdr:row>
      <xdr:rowOff>85725</xdr:rowOff>
    </xdr:to>
    <xdr:sp>
      <xdr:nvSpPr>
        <xdr:cNvPr id="3" name="Line 4"/>
        <xdr:cNvSpPr>
          <a:spLocks/>
        </xdr:cNvSpPr>
      </xdr:nvSpPr>
      <xdr:spPr>
        <a:xfrm flipV="1">
          <a:off x="4162425" y="1457325"/>
          <a:ext cx="2371725" cy="1057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2857500</xdr:colOff>
      <xdr:row>8</xdr:row>
      <xdr:rowOff>114300</xdr:rowOff>
    </xdr:from>
    <xdr:to>
      <xdr:col>1</xdr:col>
      <xdr:colOff>971550</xdr:colOff>
      <xdr:row>10</xdr:row>
      <xdr:rowOff>57150</xdr:rowOff>
    </xdr:to>
    <xdr:sp>
      <xdr:nvSpPr>
        <xdr:cNvPr id="4" name="TextBox 5"/>
        <xdr:cNvSpPr txBox="1">
          <a:spLocks noChangeArrowheads="1"/>
        </xdr:cNvSpPr>
      </xdr:nvSpPr>
      <xdr:spPr>
        <a:xfrm>
          <a:off x="2857500" y="2381250"/>
          <a:ext cx="13335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10 Ring (Heart)</a:t>
          </a:r>
        </a:p>
      </xdr:txBody>
    </xdr:sp>
    <xdr:clientData/>
  </xdr:twoCellAnchor>
  <xdr:twoCellAnchor>
    <xdr:from>
      <xdr:col>1</xdr:col>
      <xdr:colOff>285750</xdr:colOff>
      <xdr:row>14</xdr:row>
      <xdr:rowOff>142875</xdr:rowOff>
    </xdr:from>
    <xdr:to>
      <xdr:col>2</xdr:col>
      <xdr:colOff>285750</xdr:colOff>
      <xdr:row>16</xdr:row>
      <xdr:rowOff>85725</xdr:rowOff>
    </xdr:to>
    <xdr:sp>
      <xdr:nvSpPr>
        <xdr:cNvPr id="5" name="TextBox 6"/>
        <xdr:cNvSpPr txBox="1">
          <a:spLocks noChangeArrowheads="1"/>
        </xdr:cNvSpPr>
      </xdr:nvSpPr>
      <xdr:spPr>
        <a:xfrm>
          <a:off x="3505200" y="3381375"/>
          <a:ext cx="9906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8 Ring (Lung)</a:t>
          </a:r>
        </a:p>
      </xdr:txBody>
    </xdr:sp>
    <xdr:clientData/>
  </xdr:twoCellAnchor>
  <xdr:twoCellAnchor>
    <xdr:from>
      <xdr:col>2</xdr:col>
      <xdr:colOff>180975</xdr:colOff>
      <xdr:row>4</xdr:row>
      <xdr:rowOff>114300</xdr:rowOff>
    </xdr:from>
    <xdr:to>
      <xdr:col>3</xdr:col>
      <xdr:colOff>95250</xdr:colOff>
      <xdr:row>14</xdr:row>
      <xdr:rowOff>133350</xdr:rowOff>
    </xdr:to>
    <xdr:sp>
      <xdr:nvSpPr>
        <xdr:cNvPr id="6" name="Line 7"/>
        <xdr:cNvSpPr>
          <a:spLocks/>
        </xdr:cNvSpPr>
      </xdr:nvSpPr>
      <xdr:spPr>
        <a:xfrm flipV="1">
          <a:off x="4391025" y="1733550"/>
          <a:ext cx="2314575" cy="1638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1</xdr:row>
      <xdr:rowOff>57150</xdr:rowOff>
    </xdr:from>
    <xdr:to>
      <xdr:col>6</xdr:col>
      <xdr:colOff>257175</xdr:colOff>
      <xdr:row>16</xdr:row>
      <xdr:rowOff>114300</xdr:rowOff>
    </xdr:to>
    <xdr:sp>
      <xdr:nvSpPr>
        <xdr:cNvPr id="7" name="Line 8"/>
        <xdr:cNvSpPr>
          <a:spLocks/>
        </xdr:cNvSpPr>
      </xdr:nvSpPr>
      <xdr:spPr>
        <a:xfrm flipH="1" flipV="1">
          <a:off x="7877175" y="1190625"/>
          <a:ext cx="819150" cy="2486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16</xdr:row>
      <xdr:rowOff>152400</xdr:rowOff>
    </xdr:from>
    <xdr:to>
      <xdr:col>7</xdr:col>
      <xdr:colOff>19050</xdr:colOff>
      <xdr:row>19</xdr:row>
      <xdr:rowOff>95250</xdr:rowOff>
    </xdr:to>
    <xdr:sp>
      <xdr:nvSpPr>
        <xdr:cNvPr id="8" name="TextBox 9"/>
        <xdr:cNvSpPr txBox="1">
          <a:spLocks noChangeArrowheads="1"/>
        </xdr:cNvSpPr>
      </xdr:nvSpPr>
      <xdr:spPr>
        <a:xfrm>
          <a:off x="7772400" y="3714750"/>
          <a:ext cx="12954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5 Anywhere else on body</a:t>
          </a:r>
        </a:p>
      </xdr:txBody>
    </xdr:sp>
    <xdr:clientData/>
  </xdr:twoCellAnchor>
  <xdr:twoCellAnchor>
    <xdr:from>
      <xdr:col>2</xdr:col>
      <xdr:colOff>1924050</xdr:colOff>
      <xdr:row>10</xdr:row>
      <xdr:rowOff>38100</xdr:rowOff>
    </xdr:from>
    <xdr:to>
      <xdr:col>5</xdr:col>
      <xdr:colOff>247650</xdr:colOff>
      <xdr:row>17</xdr:row>
      <xdr:rowOff>142875</xdr:rowOff>
    </xdr:to>
    <xdr:sp>
      <xdr:nvSpPr>
        <xdr:cNvPr id="9" name="Line 10"/>
        <xdr:cNvSpPr>
          <a:spLocks/>
        </xdr:cNvSpPr>
      </xdr:nvSpPr>
      <xdr:spPr>
        <a:xfrm flipV="1">
          <a:off x="6134100" y="2628900"/>
          <a:ext cx="1943100" cy="1238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1057275</xdr:colOff>
      <xdr:row>18</xdr:row>
      <xdr:rowOff>9525</xdr:rowOff>
    </xdr:from>
    <xdr:to>
      <xdr:col>2</xdr:col>
      <xdr:colOff>2105025</xdr:colOff>
      <xdr:row>20</xdr:row>
      <xdr:rowOff>0</xdr:rowOff>
    </xdr:to>
    <xdr:sp>
      <xdr:nvSpPr>
        <xdr:cNvPr id="10" name="Rectangle 11"/>
        <xdr:cNvSpPr>
          <a:spLocks/>
        </xdr:cNvSpPr>
      </xdr:nvSpPr>
      <xdr:spPr>
        <a:xfrm>
          <a:off x="5267325" y="3895725"/>
          <a:ext cx="1047750"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0 Score ( Miss or in Legs)</a:t>
          </a:r>
        </a:p>
      </xdr:txBody>
    </xdr:sp>
    <xdr:clientData/>
  </xdr:twoCellAnchor>
  <xdr:twoCellAnchor>
    <xdr:from>
      <xdr:col>2</xdr:col>
      <xdr:colOff>1895475</xdr:colOff>
      <xdr:row>8</xdr:row>
      <xdr:rowOff>152400</xdr:rowOff>
    </xdr:from>
    <xdr:to>
      <xdr:col>2</xdr:col>
      <xdr:colOff>1971675</xdr:colOff>
      <xdr:row>17</xdr:row>
      <xdr:rowOff>133350</xdr:rowOff>
    </xdr:to>
    <xdr:sp>
      <xdr:nvSpPr>
        <xdr:cNvPr id="11" name="Line 13"/>
        <xdr:cNvSpPr>
          <a:spLocks/>
        </xdr:cNvSpPr>
      </xdr:nvSpPr>
      <xdr:spPr>
        <a:xfrm flipV="1">
          <a:off x="6105525" y="2419350"/>
          <a:ext cx="7620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freshOnLoad="1" recordCount="0" refreshedVersion="3">
  <cacheSource type="worksheet">
    <worksheetSource ref="A1:H300" sheet="Shoot Registration Entry"/>
  </cacheSource>
  <cacheFields count="8">
    <cacheField name="Shooters Name (Last Name, First Name)">
      <sharedItems containsBlank="1" containsMixedTypes="0" count="170">
        <m/>
        <s v=" "/>
        <s v="aa"/>
        <s v="Ammeter, Dan "/>
        <s v="Anderson, Alex "/>
        <s v="Arsenault Jennifor"/>
        <s v="b"/>
        <s v="Baldus, Joe,Lana"/>
        <s v="Bascom  Gina"/>
        <s v="Bascom Jr, Jerry"/>
        <s v="Bascom Marlene"/>
        <s v="bb"/>
        <s v="Beelner, Randy "/>
        <s v="Boesenberg, Richard"/>
        <s v="Bretsch Cheyenne"/>
        <s v="Bretsch Ross"/>
        <s v="Bretsch Tressian"/>
        <s v="Bretsch Tyler"/>
        <s v="Brewster Travis"/>
        <s v="Brissee Eric "/>
        <s v="Burr Colton"/>
        <s v="Burr Kenneth"/>
        <s v="c"/>
        <s v="cc"/>
        <s v="d"/>
        <s v="Davis,Shawn "/>
        <s v="dd"/>
        <s v="Deaton BJ"/>
        <s v="Derifield, John "/>
        <s v="Derifield, Matt "/>
        <s v="Dilley Brandon"/>
        <s v="Dilley Robert"/>
        <s v="dsfadf"/>
        <s v="e"/>
        <s v="ee"/>
        <s v="Elsinger, George"/>
        <s v="Emertson, Joshua"/>
        <s v="f"/>
        <s v="Ferguson Pat"/>
        <s v="Finn, Josh "/>
        <s v="Foster Aaron"/>
        <s v="Foster Josh"/>
        <s v="Frisch Amber"/>
        <s v="Fuller Levi"/>
        <s v="Fuller Megan"/>
        <s v="Fuller, A"/>
        <s v="Fuller, Al"/>
        <s v="Furguson Janet"/>
        <s v="g"/>
        <s v="Graham Randy"/>
        <s v="Greg Vasseau "/>
        <s v="Gudenkauf Roger"/>
        <s v="h"/>
        <s v="Hagerman Chris"/>
        <s v="Hagerman Dave"/>
        <s v="Hagerman Dawn"/>
        <s v="Hagerman, Chris "/>
        <s v="Hagerman, Dave "/>
        <s v="Hagerman, Dawn "/>
        <s v="Hatch Jacob"/>
        <s v="Hauschild, Dave "/>
        <s v="Hauschild, Steve "/>
        <s v="Herb, Anna"/>
        <s v="Herb, Kayla"/>
        <s v="Herb, Rachel"/>
        <s v="Herb, Rudy"/>
        <s v="Herb, Sandra"/>
        <s v="Hertyes Bonnie "/>
        <s v="Hertyes Mike"/>
        <s v="Hoch Lynn"/>
        <s v="Hoffman Karla"/>
        <s v="Hoffman Rick"/>
        <s v="Holland, Dave "/>
        <s v="i"/>
        <s v="j"/>
        <s v="Jones Justin"/>
        <s v="k"/>
        <s v="Kern, James"/>
        <s v="Kern, Ken "/>
        <s v="Klein, Nate"/>
        <s v="Kohl, DJ "/>
        <s v="Kriz Tom"/>
        <s v="Krotz Steve"/>
        <s v="Krum Ty "/>
        <s v="l"/>
        <s v="lampe, Jared"/>
        <s v="Lampe, Nathen "/>
        <s v="Le Bahn, John"/>
        <s v="Le Bahn, Zach"/>
        <s v="Lehrman Kelvin"/>
        <s v="Long Vince"/>
        <s v="Lovetinsky-Klein, Terri"/>
        <s v="Lundgren Deb"/>
        <s v="Lundgren Sherwood"/>
        <s v="M"/>
        <s v="Mally, Carl "/>
        <s v="Mally, Diane "/>
        <s v="Mally, Tom"/>
        <s v="Mason Amy"/>
        <s v="Mason, Dave "/>
        <s v="Mason, Scott"/>
        <s v="Matt Merical"/>
        <s v="Maxson Mike"/>
        <s v="Maxson Missy"/>
        <s v="Meister, Britt"/>
        <s v="Meskimen, Jeff"/>
        <s v="Meskimen, Jeff "/>
        <s v="Moore Jacob"/>
        <s v="Moore Jeff"/>
        <s v="Morrison Emeily"/>
        <s v="Morrison Randy"/>
        <s v="Morrison, Aaron "/>
        <s v="Morrisson, Loris "/>
        <s v="Mullins Jr. Roy"/>
        <s v="Mullins Roy 111"/>
        <s v="Murley Chad"/>
        <s v="Murley Jim"/>
        <s v="Murphy, Haley"/>
        <s v="n"/>
        <s v="o"/>
        <s v="Olson Phillip"/>
        <s v="p"/>
        <s v="Parker, Don"/>
        <s v="Patrilla Matt"/>
        <s v="Patrilla Vance"/>
        <s v="Perkins Al"/>
        <s v="Perkins, Al "/>
        <s v="Perkins, Terry    "/>
        <s v="Peterson, Keith"/>
        <s v="Pullen Steven"/>
        <s v="q"/>
        <s v="r"/>
        <s v="Randal Bob"/>
        <s v="Reid , Roger"/>
        <s v="Robinson Rick"/>
        <s v="Robinson,Allen"/>
        <s v="Robison Rick"/>
        <s v="s"/>
        <s v="Schalabach, Sam"/>
        <s v="Schlabach, Doug"/>
        <s v="Schlabach, Zane"/>
        <s v="Schumacher, Joe"/>
        <s v="Schumacher, Joe "/>
        <s v="Shada, David"/>
        <s v="Sheilds, Gary"/>
        <s v="Shepeck, Jennifer"/>
        <s v="Shepeck, Shane"/>
        <s v="Sherman, Mitch"/>
        <s v="Skaggs, Brandon"/>
        <s v="Sorenson Brent"/>
        <s v="Soreyson Brent"/>
        <s v="Struchen, Cal "/>
        <s v="Svoboda, Mark"/>
        <s v="t"/>
        <s v="Test 2"/>
        <s v="Teufel, Brendon"/>
        <s v="Teufel, Ron "/>
        <s v="Thompson, Brian"/>
        <s v="Townsend, Cole"/>
        <s v="Townsend,Cory"/>
        <s v="u"/>
        <s v="v"/>
        <s v="Van Natta, Wayne "/>
        <s v="Vanderhamm, Ken"/>
        <s v="Waite, Craig "/>
        <s v="Webster, Kevin"/>
        <s v="Wendler Dave"/>
        <s v="Winters Thomas"/>
        <s v="Wolf, Jerry "/>
        <s v="xx"/>
      </sharedItems>
    </cacheField>
    <cacheField name="Class">
      <sharedItems containsBlank="1" containsMixedTypes="0" count="8">
        <m/>
        <s v=" "/>
        <s v="Barebow"/>
        <s v="Freestyle"/>
        <s v="Freestyle BowHunter"/>
        <s v="Freestyle Limited"/>
        <s v="Freestyle Limited Bowhunter"/>
        <s v="Traditional"/>
      </sharedItems>
    </cacheField>
    <cacheField name="Age Group">
      <sharedItems containsBlank="1" containsMixedTypes="0" count="8">
        <m/>
        <s v=" "/>
        <s v="Adult"/>
        <s v="Cub"/>
        <s v="Master Senior"/>
        <s v="Senior"/>
        <s v="Young Adult"/>
        <s v="Youth"/>
      </sharedItems>
    </cacheField>
    <cacheField name="Shoot Gender">
      <sharedItems containsBlank="1" containsMixedTypes="0" count="4">
        <m/>
        <s v=" "/>
        <s v="Female"/>
        <s v="Male"/>
      </sharedItems>
    </cacheField>
    <cacheField name="Amount Paid">
      <sharedItems containsBlank="1" containsMixedTypes="0" count="2">
        <m/>
        <s v=" "/>
      </sharedItems>
    </cacheField>
    <cacheField name="Shoot Back">
      <sharedItems containsBlank="1" containsMixedTypes="0" count="2">
        <m/>
        <s v=" "/>
      </sharedItems>
    </cacheField>
    <cacheField name="Waiver Signed/On File">
      <sharedItems containsBlank="1" containsMixedTypes="0" count="2">
        <m/>
        <s v=" "/>
      </sharedItems>
    </cacheField>
    <cacheField name="Score">
      <sharedItems containsString="0" containsBlank="1" count="1">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0" dataCaption="Data" grandTotalCaption="High Score" showMissing="1" preserveFormatting="1" useAutoFormatting="1" itemPrintTitles="1" compactData="0" updatedVersion="2" indent="0" showMemberPropertyTips="1">
  <location ref="A11:E13" firstHeaderRow="2" firstDataRow="2" firstDataCol="4"/>
  <pivotFields count="8">
    <pivotField axis="axisRow" compact="0" outline="0" subtotalTop="0" showAll="0" sortType="descending" rankBy="0">
      <items count="171">
        <item m="1" x="2"/>
        <item m="1" x="4"/>
        <item m="1" x="6"/>
        <item m="1" x="11"/>
        <item m="1" x="22"/>
        <item m="1" x="24"/>
        <item m="1" x="26"/>
        <item m="1" x="33"/>
        <item m="1" x="34"/>
        <item m="1" x="37"/>
        <item m="1" x="48"/>
        <item m="1" x="52"/>
        <item m="1" x="73"/>
        <item m="1" x="74"/>
        <item m="1" x="76"/>
        <item m="1" x="84"/>
        <item m="1" x="94"/>
        <item m="1" x="118"/>
        <item m="1" x="119"/>
        <item m="1" x="121"/>
        <item m="1" x="130"/>
        <item m="1" x="131"/>
        <item m="1" x="137"/>
        <item m="1" x="153"/>
        <item m="1" x="160"/>
        <item m="1" x="161"/>
        <item m="1" x="169"/>
        <item h="1" x="0"/>
        <item m="1" x="154"/>
        <item m="1" x="23"/>
        <item m="1" x="32"/>
        <item m="1" x="3"/>
        <item m="1" x="141"/>
        <item m="1" x="7"/>
        <item m="1" x="1"/>
        <item m="1" x="46"/>
        <item m="1" x="152"/>
        <item m="1" x="39"/>
        <item m="1" x="9"/>
        <item m="1" x="10"/>
        <item m="1" x="8"/>
        <item m="1" x="90"/>
        <item m="1" x="104"/>
        <item m="1" x="168"/>
        <item m="1" x="12"/>
        <item m="1" x="105"/>
        <item m="1" x="156"/>
        <item m="1" x="155"/>
        <item m="1" x="56"/>
        <item m="1" x="57"/>
        <item m="1" x="164"/>
        <item m="1" x="163"/>
        <item m="1" x="58"/>
        <item m="1" x="151"/>
        <item m="1" x="72"/>
        <item m="1" x="122"/>
        <item m="1" x="35"/>
        <item m="1" x="61"/>
        <item m="1" x="165"/>
        <item m="1" x="60"/>
        <item m="1" x="117"/>
        <item m="1" x="36"/>
        <item n="bv" m="1" x="28"/>
        <item m="1" x="162"/>
        <item m="1" x="29"/>
        <item m="1" x="133"/>
        <item m="1" x="146"/>
        <item m="1" x="145"/>
        <item m="1" x="95"/>
        <item m="1" x="96"/>
        <item m="1" x="78"/>
        <item m="1" x="77"/>
        <item m="1" x="87"/>
        <item m="1" x="88"/>
        <item m="1" x="86"/>
        <item m="1" x="85"/>
        <item m="1" x="148"/>
        <item m="1" x="142"/>
        <item m="1" x="139"/>
        <item m="1" x="140"/>
        <item m="1" x="138"/>
        <item m="1" x="135"/>
        <item m="1" x="143"/>
        <item m="1" x="144"/>
        <item m="1" x="128"/>
        <item m="1" x="159"/>
        <item m="1" x="25"/>
        <item m="1" x="157"/>
        <item m="1" x="100"/>
        <item m="1" x="99"/>
        <item m="1" x="13"/>
        <item m="1" x="79"/>
        <item m="1" x="91"/>
        <item m="1" x="80"/>
        <item m="1" x="126"/>
        <item m="1" x="127"/>
        <item m="1" x="158"/>
        <item m="1" x="97"/>
        <item m="1" x="65"/>
        <item m="1" x="66"/>
        <item m="1" x="62"/>
        <item m="1" x="64"/>
        <item m="1" x="63"/>
        <item m="1" x="147"/>
        <item m="1" x="106"/>
        <item m="1" x="108"/>
        <item m="1" x="107"/>
        <item m="1" x="51"/>
        <item m="1" x="82"/>
        <item m="1" x="81"/>
        <item m="1" x="132"/>
        <item m="1" x="83"/>
        <item m="1" x="59"/>
        <item m="1" x="19"/>
        <item m="1" x="101"/>
        <item m="1" x="50"/>
        <item m="1" x="68"/>
        <item m="1" x="67"/>
        <item m="1" x="47"/>
        <item m="1" x="38"/>
        <item m="1" x="75"/>
        <item m="1" x="110"/>
        <item m="1" x="111"/>
        <item m="1" x="112"/>
        <item m="1" x="109"/>
        <item m="1" x="5"/>
        <item m="1" x="150"/>
        <item m="1" x="69"/>
        <item m="1" x="18"/>
        <item m="1" x="27"/>
        <item m="1" x="15"/>
        <item m="1" x="17"/>
        <item m="1" x="16"/>
        <item m="1" x="14"/>
        <item m="1" x="93"/>
        <item m="1" x="92"/>
        <item m="1" x="31"/>
        <item m="1" x="30"/>
        <item m="1" x="98"/>
        <item m="1" x="41"/>
        <item m="1" x="42"/>
        <item m="1" x="113"/>
        <item m="1" x="114"/>
        <item m="1" x="71"/>
        <item m="1" x="70"/>
        <item m="1" x="115"/>
        <item m="1" x="116"/>
        <item m="1" x="40"/>
        <item n="Robinson Rick" m="1" x="136"/>
        <item m="1" x="89"/>
        <item m="1" x="21"/>
        <item m="1" x="20"/>
        <item m="1" x="44"/>
        <item m="1" x="43"/>
        <item m="1" x="120"/>
        <item m="1" x="167"/>
        <item m="1" x="166"/>
        <item m="1" x="129"/>
        <item m="1" x="149"/>
        <item n="Robinson Rick2" m="1" x="134"/>
        <item m="1" x="49"/>
        <item m="1" x="54"/>
        <item m="1" x="53"/>
        <item m="1" x="102"/>
        <item m="1" x="103"/>
        <item m="1" x="124"/>
        <item m="1" x="123"/>
        <item m="1" x="55"/>
        <item m="1" x="125"/>
        <item m="1" x="45"/>
        <item t="default"/>
      </items>
    </pivotField>
    <pivotField axis="axisRow" compact="0" outline="0" subtotalTop="0" showAll="0" sortType="ascending" rankBy="0" name="Shooter Class" defaultSubtotal="0">
      <items count="8">
        <item h="1" x="1"/>
        <item m="1" x="2"/>
        <item m="1" x="3"/>
        <item m="1" x="4"/>
        <item m="1" x="5"/>
        <item m="1" x="6"/>
        <item m="1" x="7"/>
        <item h="1" x="0"/>
      </items>
    </pivotField>
    <pivotField axis="axisRow" compact="0" outline="0" subtotalTop="0" showAll="0" sortType="ascending" rankBy="0" defaultSubtotal="0">
      <items count="8">
        <item h="1" x="1"/>
        <item m="1" x="2"/>
        <item m="1" x="3"/>
        <item m="1" x="4"/>
        <item m="1" x="5"/>
        <item m="1" x="6"/>
        <item m="1" x="7"/>
        <item h="1" x="0"/>
      </items>
    </pivotField>
    <pivotField axis="axisRow" compact="0" outline="0" subtotalTop="0" showAll="0" sortType="descending" rankBy="0" name="Shooter Gender" defaultSubtotal="0">
      <items count="4">
        <item h="1" x="0"/>
        <item m="1" x="3"/>
        <item m="1" x="2"/>
        <item h="1" x="1"/>
      </items>
    </pivotField>
    <pivotField compact="0" outline="0" subtotalTop="0" showAll="0"/>
    <pivotField compact="0" outline="0" subtotalTop="0" showAll="0"/>
    <pivotField compact="0" outline="0" subtotalTop="0" showAll="0"/>
    <pivotField dataField="1" compact="0" outline="0" subtotalTop="0" showAll="0"/>
  </pivotFields>
  <rowFields count="4">
    <field x="3"/>
    <field x="2"/>
    <field x="1"/>
    <field x="0"/>
  </rowFields>
  <rowItems count="1">
    <i t="grand">
      <x/>
    </i>
  </rowItems>
  <colItems count="1">
    <i/>
  </colItems>
  <dataFields count="1">
    <dataField name="Shooters Score" fld="7" subtotal="max" baseField="0" baseItem="0"/>
  </dataFields>
  <formats count="15">
    <format dxfId="0">
      <pivotArea outline="0" fieldPosition="0" axis="axisRow" dataOnly="0" field="3" labelOnly="1" type="button"/>
    </format>
    <format dxfId="0">
      <pivotArea outline="0" fieldPosition="2" axis="axisRow" dataOnly="0" field="1" labelOnly="1" type="button"/>
    </format>
    <format dxfId="0">
      <pivotArea outline="0" fieldPosition="1" axis="axisRow" dataOnly="0" field="2" labelOnly="1" type="button"/>
    </format>
    <format dxfId="0">
      <pivotArea outline="0" fieldPosition="3" axis="axisRow" dataOnly="0" field="0" labelOnly="1" type="button"/>
    </format>
    <format dxfId="1">
      <pivotArea outline="0" fieldPosition="3" axis="axisRow" dataOnly="0" field="0" labelOnly="1" type="button"/>
    </format>
    <format dxfId="1">
      <pivotArea outline="0" fieldPosition="1" axis="axisRow" dataOnly="0" field="2" labelOnly="1" type="button"/>
    </format>
    <format dxfId="1">
      <pivotArea outline="0" fieldPosition="2" axis="axisRow" dataOnly="0" field="1" labelOnly="1" type="button"/>
    </format>
    <format dxfId="1">
      <pivotArea outline="0" fieldPosition="0" axis="axisRow" dataOnly="0" field="3" labelOnly="1" type="button"/>
    </format>
    <format dxfId="2">
      <pivotArea outline="0" fieldPosition="0" axis="axisRow" dataOnly="0" field="3" labelOnly="1" type="button"/>
    </format>
    <format dxfId="2">
      <pivotArea outline="0" fieldPosition="2" axis="axisRow" dataOnly="0" field="1" labelOnly="1" type="button"/>
    </format>
    <format dxfId="2">
      <pivotArea outline="0" fieldPosition="1" axis="axisRow" dataOnly="0" field="2" labelOnly="1" type="button"/>
    </format>
    <format dxfId="2">
      <pivotArea outline="0" fieldPosition="3" axis="axisRow" dataOnly="0" field="0" labelOnly="1" type="button"/>
    </format>
    <format dxfId="3">
      <pivotArea outline="0" fieldPosition="0" dataOnly="0" type="all"/>
    </format>
    <format dxfId="4">
      <pivotArea outline="0" fieldPosition="0"/>
    </format>
    <format dxfId="4">
      <pivotArea outline="0" fieldPosition="0" dataOnly="0" labelOnly="1" type="topRight"/>
    </format>
  </formats>
  <pivotTableStyleInfo showRowHeaders="1" showColHeaders="1" showRowStripes="0" showColStripes="0" showLastColumn="1"/>
</pivotTableDefinition>
</file>

<file path=xl/tables/table1.xml><?xml version="1.0" encoding="utf-8"?>
<table xmlns="http://schemas.openxmlformats.org/spreadsheetml/2006/main" id="3" name="List1" displayName="List1" ref="A1:A275" totalsRowShown="0">
  <autoFilter ref="A1:A275"/>
  <tableColumns count="1">
    <tableColumn id="1" name="Shoot Lis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 Id="rId5" Type="http://schemas.openxmlformats.org/officeDocument/2006/relationships/pivotTable" Target="../pivotTables/pivotTable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Q32"/>
  <sheetViews>
    <sheetView workbookViewId="0" topLeftCell="A1">
      <selection activeCell="B34" sqref="B34"/>
    </sheetView>
  </sheetViews>
  <sheetFormatPr defaultColWidth="9.140625" defaultRowHeight="12.75"/>
  <cols>
    <col min="1" max="1" width="24.00390625" style="0" customWidth="1"/>
    <col min="3" max="3" width="6.28125" style="0" customWidth="1"/>
    <col min="4" max="4" width="16.28125" style="0" customWidth="1"/>
    <col min="5" max="5" width="18.57421875" style="0" customWidth="1"/>
    <col min="6" max="6" width="15.8515625" style="0" customWidth="1"/>
    <col min="7" max="7" width="12.140625" style="0" customWidth="1"/>
    <col min="8" max="8" width="13.57421875" style="0" customWidth="1"/>
    <col min="10" max="10" width="17.421875" style="0" customWidth="1"/>
  </cols>
  <sheetData>
    <row r="1" spans="1:8" ht="12.75">
      <c r="A1" s="52"/>
      <c r="B1" s="52"/>
      <c r="C1" s="52"/>
      <c r="D1" s="52"/>
      <c r="E1" s="52"/>
      <c r="F1" s="52"/>
      <c r="G1" s="52"/>
      <c r="H1" s="52"/>
    </row>
    <row r="2" spans="1:8" ht="12.75">
      <c r="A2" s="52"/>
      <c r="B2" s="52"/>
      <c r="C2" s="52"/>
      <c r="D2" s="52"/>
      <c r="E2" s="52"/>
      <c r="F2" s="52"/>
      <c r="G2" s="52"/>
      <c r="H2" s="52"/>
    </row>
    <row r="3" spans="1:8" ht="12.75">
      <c r="A3" s="52"/>
      <c r="B3" s="52"/>
      <c r="C3" s="52"/>
      <c r="D3" s="52"/>
      <c r="E3" s="52"/>
      <c r="F3" s="52"/>
      <c r="G3" s="52"/>
      <c r="H3" s="52"/>
    </row>
    <row r="4" spans="1:8" ht="12.75">
      <c r="A4" s="52"/>
      <c r="B4" s="52"/>
      <c r="C4" s="52"/>
      <c r="D4" s="52"/>
      <c r="E4" s="52"/>
      <c r="F4" s="52"/>
      <c r="G4" s="52"/>
      <c r="H4" s="52"/>
    </row>
    <row r="5" spans="1:8" ht="12.75">
      <c r="A5" s="52"/>
      <c r="B5" s="52"/>
      <c r="C5" s="52"/>
      <c r="D5" s="52"/>
      <c r="E5" s="52"/>
      <c r="F5" s="52"/>
      <c r="G5" s="52"/>
      <c r="H5" s="52"/>
    </row>
    <row r="6" spans="1:8" ht="16.5" customHeight="1">
      <c r="A6" s="52"/>
      <c r="B6" s="52"/>
      <c r="C6" s="52"/>
      <c r="D6" s="52"/>
      <c r="E6" s="52"/>
      <c r="F6" s="52"/>
      <c r="G6" s="52"/>
      <c r="H6" s="52"/>
    </row>
    <row r="7" spans="1:8" ht="20.25">
      <c r="A7" s="53" t="s">
        <v>36</v>
      </c>
      <c r="B7" s="54" t="s">
        <v>347</v>
      </c>
      <c r="C7" s="52"/>
      <c r="D7" s="52"/>
      <c r="E7" s="52" t="s">
        <v>26</v>
      </c>
      <c r="F7" s="52"/>
      <c r="G7" s="52"/>
      <c r="H7" s="52"/>
    </row>
    <row r="8" spans="1:8" ht="12.75">
      <c r="A8" s="55" t="s">
        <v>345</v>
      </c>
      <c r="B8" s="54" t="s">
        <v>544</v>
      </c>
      <c r="C8" s="52"/>
      <c r="D8" s="52"/>
      <c r="E8" s="52" t="s">
        <v>26</v>
      </c>
      <c r="F8" s="52"/>
      <c r="G8" s="52"/>
      <c r="H8" s="52"/>
    </row>
    <row r="9" spans="1:11" ht="12.75">
      <c r="A9" s="55" t="s">
        <v>580</v>
      </c>
      <c r="B9" s="54" t="s">
        <v>581</v>
      </c>
      <c r="C9" s="52"/>
      <c r="D9" s="52"/>
      <c r="E9" s="52"/>
      <c r="F9" s="52" t="s">
        <v>26</v>
      </c>
      <c r="G9" s="52"/>
      <c r="H9" s="52"/>
      <c r="I9" s="140"/>
      <c r="J9" s="140"/>
      <c r="K9" s="140"/>
    </row>
    <row r="10" spans="1:17" ht="12.75">
      <c r="A10" s="114" t="s">
        <v>536</v>
      </c>
      <c r="B10" s="115"/>
      <c r="C10" s="52"/>
      <c r="D10" s="52"/>
      <c r="E10" s="52"/>
      <c r="F10" s="52"/>
      <c r="G10" s="52"/>
      <c r="H10" s="52"/>
      <c r="Q10" t="s">
        <v>26</v>
      </c>
    </row>
    <row r="11" spans="1:8" ht="12.75">
      <c r="A11" s="108" t="s">
        <v>535</v>
      </c>
      <c r="B11" s="116">
        <f>'Shoot Statistics'!B24</f>
        <v>0</v>
      </c>
      <c r="C11" s="52"/>
      <c r="D11" s="52"/>
      <c r="E11" s="52"/>
      <c r="F11" s="52"/>
      <c r="G11" s="52"/>
      <c r="H11" s="52"/>
    </row>
    <row r="12" spans="1:8" ht="12.75">
      <c r="A12" s="108" t="s">
        <v>348</v>
      </c>
      <c r="B12" s="117">
        <f>SUM('Shoot Registration Entry'!F2:'Shoot Registration Entry'!F300)</f>
        <v>0</v>
      </c>
      <c r="C12" s="52"/>
      <c r="D12" s="52"/>
      <c r="E12" s="52"/>
      <c r="F12" s="52"/>
      <c r="G12" s="52"/>
      <c r="H12" s="52"/>
    </row>
    <row r="13" spans="1:8" ht="12.75">
      <c r="A13" s="108" t="s">
        <v>2</v>
      </c>
      <c r="B13" s="118">
        <f>SUM('Shoot Registration Entry'!E1:E300)</f>
        <v>0</v>
      </c>
      <c r="C13" s="52"/>
      <c r="D13" s="52"/>
      <c r="E13" s="52"/>
      <c r="F13" s="52"/>
      <c r="G13" s="52"/>
      <c r="H13" s="52"/>
    </row>
    <row r="14" spans="1:8" ht="12.75">
      <c r="A14" s="108" t="s">
        <v>336</v>
      </c>
      <c r="B14" s="98">
        <f>MAX('Shoot Registration Entry'!H2:'Shoot Registration Entry'!H300)</f>
        <v>0</v>
      </c>
      <c r="C14" s="52"/>
      <c r="D14" s="52"/>
      <c r="E14" s="52"/>
      <c r="F14" s="52"/>
      <c r="G14" s="52"/>
      <c r="H14" s="52"/>
    </row>
    <row r="15" spans="1:8" ht="20.25">
      <c r="A15" s="55"/>
      <c r="B15" s="56"/>
      <c r="C15" s="52"/>
      <c r="D15" s="52"/>
      <c r="E15" s="52"/>
      <c r="F15" s="52"/>
      <c r="G15" s="52"/>
      <c r="H15" s="52"/>
    </row>
    <row r="16" spans="1:8" ht="12.75">
      <c r="A16" s="107" t="s">
        <v>538</v>
      </c>
      <c r="B16" s="107"/>
      <c r="C16" s="57"/>
      <c r="D16" s="101" t="s">
        <v>528</v>
      </c>
      <c r="E16" s="101"/>
      <c r="F16" s="101"/>
      <c r="G16" s="101"/>
      <c r="H16" s="101"/>
    </row>
    <row r="17" spans="1:8" ht="12.75">
      <c r="A17" s="108" t="s">
        <v>550</v>
      </c>
      <c r="B17" s="99">
        <v>10</v>
      </c>
      <c r="C17" s="52"/>
      <c r="D17" s="102" t="s">
        <v>523</v>
      </c>
      <c r="E17" s="103"/>
      <c r="F17" s="102" t="s">
        <v>518</v>
      </c>
      <c r="G17" s="103"/>
      <c r="H17" s="103" t="s">
        <v>26</v>
      </c>
    </row>
    <row r="18" spans="1:8" ht="12.75">
      <c r="A18" s="108" t="s">
        <v>551</v>
      </c>
      <c r="B18" s="99">
        <v>5</v>
      </c>
      <c r="C18" s="52"/>
      <c r="D18" s="104"/>
      <c r="E18" s="102" t="s">
        <v>344</v>
      </c>
      <c r="F18" s="102" t="s">
        <v>520</v>
      </c>
      <c r="G18" s="102" t="s">
        <v>519</v>
      </c>
      <c r="H18" s="102" t="s">
        <v>521</v>
      </c>
    </row>
    <row r="19" spans="1:8" ht="12.75">
      <c r="A19" s="108" t="s">
        <v>552</v>
      </c>
      <c r="B19" s="99">
        <v>5</v>
      </c>
      <c r="C19" s="52"/>
      <c r="D19" s="99" t="s">
        <v>8</v>
      </c>
      <c r="E19" s="98" t="s">
        <v>582</v>
      </c>
      <c r="F19" s="99" t="s">
        <v>526</v>
      </c>
      <c r="G19" s="99" t="s">
        <v>527</v>
      </c>
      <c r="H19" s="99" t="s">
        <v>525</v>
      </c>
    </row>
    <row r="20" spans="1:8" ht="12.75">
      <c r="A20" s="108" t="s">
        <v>334</v>
      </c>
      <c r="B20" s="109">
        <v>10</v>
      </c>
      <c r="C20" s="52"/>
      <c r="D20" s="99" t="s">
        <v>522</v>
      </c>
      <c r="E20" s="99" t="s">
        <v>582</v>
      </c>
      <c r="F20" s="99" t="s">
        <v>526</v>
      </c>
      <c r="G20" s="99" t="s">
        <v>527</v>
      </c>
      <c r="H20" s="99" t="s">
        <v>525</v>
      </c>
    </row>
    <row r="21" spans="1:8" ht="12.75">
      <c r="A21" s="108" t="s">
        <v>0</v>
      </c>
      <c r="B21" s="110">
        <v>2</v>
      </c>
      <c r="C21" s="52"/>
      <c r="D21" s="99" t="s">
        <v>14</v>
      </c>
      <c r="E21" s="99"/>
      <c r="F21" s="99" t="s">
        <v>526</v>
      </c>
      <c r="G21" s="99" t="s">
        <v>526</v>
      </c>
      <c r="H21" s="99" t="s">
        <v>525</v>
      </c>
    </row>
    <row r="22" spans="1:8" ht="12.75">
      <c r="A22" s="108" t="s">
        <v>1</v>
      </c>
      <c r="B22" s="110">
        <v>28</v>
      </c>
      <c r="C22" s="52"/>
      <c r="D22" s="99"/>
      <c r="E22" s="98"/>
      <c r="F22" s="99"/>
      <c r="G22" s="99"/>
      <c r="H22" s="99"/>
    </row>
    <row r="23" spans="1:8" ht="12.75">
      <c r="A23" s="108" t="s">
        <v>335</v>
      </c>
      <c r="B23" s="109">
        <f>B20*B21*B22</f>
        <v>560</v>
      </c>
      <c r="C23" s="52"/>
      <c r="D23" s="105" t="s">
        <v>524</v>
      </c>
      <c r="E23" s="103"/>
      <c r="F23" s="102" t="s">
        <v>518</v>
      </c>
      <c r="G23" s="103"/>
      <c r="H23" s="103" t="s">
        <v>26</v>
      </c>
    </row>
    <row r="24" spans="1:8" ht="12.75">
      <c r="A24" s="108" t="s">
        <v>540</v>
      </c>
      <c r="B24" s="109"/>
      <c r="C24" s="52"/>
      <c r="D24" s="106"/>
      <c r="E24" s="102" t="s">
        <v>344</v>
      </c>
      <c r="F24" s="102" t="s">
        <v>520</v>
      </c>
      <c r="G24" s="102" t="s">
        <v>519</v>
      </c>
      <c r="H24" s="102" t="s">
        <v>521</v>
      </c>
    </row>
    <row r="25" spans="1:8" ht="12.75">
      <c r="A25" s="111" t="s">
        <v>344</v>
      </c>
      <c r="B25" s="112"/>
      <c r="C25" s="52"/>
      <c r="D25" s="99" t="s">
        <v>8</v>
      </c>
      <c r="E25" s="98"/>
      <c r="F25" s="99" t="s">
        <v>526</v>
      </c>
      <c r="G25" s="99" t="s">
        <v>526</v>
      </c>
      <c r="H25" s="99" t="s">
        <v>525</v>
      </c>
    </row>
    <row r="26" spans="1:8" ht="12.75">
      <c r="A26" s="111" t="s">
        <v>519</v>
      </c>
      <c r="B26" s="112"/>
      <c r="C26" s="52"/>
      <c r="D26" s="99" t="s">
        <v>522</v>
      </c>
      <c r="E26" s="99"/>
      <c r="F26" s="99" t="s">
        <v>526</v>
      </c>
      <c r="G26" s="99" t="s">
        <v>526</v>
      </c>
      <c r="H26" s="99" t="s">
        <v>525</v>
      </c>
    </row>
    <row r="27" spans="1:8" ht="12.75">
      <c r="A27" s="111" t="s">
        <v>539</v>
      </c>
      <c r="B27" s="112" t="s">
        <v>26</v>
      </c>
      <c r="C27" s="52"/>
      <c r="D27" s="99" t="s">
        <v>14</v>
      </c>
      <c r="E27" s="99"/>
      <c r="F27" s="99" t="s">
        <v>526</v>
      </c>
      <c r="G27" s="99" t="s">
        <v>526</v>
      </c>
      <c r="H27" s="99" t="s">
        <v>525</v>
      </c>
    </row>
    <row r="28" spans="1:8" ht="12.75">
      <c r="A28" s="111" t="s">
        <v>532</v>
      </c>
      <c r="B28" s="112" t="s">
        <v>26</v>
      </c>
      <c r="C28" s="52"/>
      <c r="D28" s="100" t="s">
        <v>530</v>
      </c>
      <c r="E28" s="99"/>
      <c r="F28" s="99"/>
      <c r="G28" s="99"/>
      <c r="H28" s="99"/>
    </row>
    <row r="29" spans="1:8" ht="12.75">
      <c r="A29" s="111" t="s">
        <v>547</v>
      </c>
      <c r="B29" s="112"/>
      <c r="C29" s="52"/>
      <c r="D29" s="52"/>
      <c r="E29" s="52"/>
      <c r="F29" s="52"/>
      <c r="G29" s="52"/>
      <c r="H29" s="52"/>
    </row>
    <row r="30" spans="1:8" ht="12.75">
      <c r="A30" s="113" t="s">
        <v>548</v>
      </c>
      <c r="B30" s="99"/>
      <c r="C30" s="52"/>
      <c r="D30" s="52"/>
      <c r="E30" s="52"/>
      <c r="F30" s="52"/>
      <c r="G30" s="52"/>
      <c r="H30" s="52"/>
    </row>
    <row r="31" spans="1:8" ht="12.75">
      <c r="A31" s="111" t="s">
        <v>537</v>
      </c>
      <c r="B31" s="99"/>
      <c r="C31" s="52"/>
      <c r="D31" s="52"/>
      <c r="E31" s="52"/>
      <c r="F31" s="52"/>
      <c r="G31" s="52"/>
      <c r="H31" s="52"/>
    </row>
    <row r="32" spans="1:8" ht="12.75">
      <c r="A32" s="52"/>
      <c r="B32" s="52"/>
      <c r="C32" s="52"/>
      <c r="D32" s="52"/>
      <c r="E32" s="52"/>
      <c r="F32" s="52"/>
      <c r="G32" s="52"/>
      <c r="H32" s="52"/>
    </row>
  </sheetData>
  <mergeCells count="1">
    <mergeCell ref="I9:K9"/>
  </mergeCells>
  <printOptions/>
  <pageMargins left="0.75" right="0.75" top="1" bottom="1" header="0.5" footer="0.5"/>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8"/>
  <dimension ref="A1:E11"/>
  <sheetViews>
    <sheetView workbookViewId="0" topLeftCell="A1">
      <selection activeCell="G10" sqref="G10"/>
    </sheetView>
  </sheetViews>
  <sheetFormatPr defaultColWidth="9.140625" defaultRowHeight="12.75"/>
  <cols>
    <col min="1" max="1" width="23.57421875" style="34" customWidth="1"/>
    <col min="2" max="2" width="9.140625" style="34" customWidth="1"/>
    <col min="3" max="3" width="24.421875" style="34" customWidth="1"/>
    <col min="4" max="16384" width="9.140625" style="34" customWidth="1"/>
  </cols>
  <sheetData>
    <row r="1" spans="1:5" ht="20.25">
      <c r="A1" s="123"/>
      <c r="B1" s="124" t="s">
        <v>350</v>
      </c>
      <c r="C1" s="123"/>
      <c r="D1" s="66"/>
      <c r="E1" s="66"/>
    </row>
    <row r="2" spans="1:5" ht="20.25">
      <c r="A2" s="123"/>
      <c r="B2" s="124" t="s">
        <v>351</v>
      </c>
      <c r="C2" s="123"/>
      <c r="D2" s="66"/>
      <c r="E2" s="66"/>
    </row>
    <row r="3" spans="1:5" ht="20.25">
      <c r="A3" s="125" t="s">
        <v>583</v>
      </c>
      <c r="B3" s="123"/>
      <c r="C3" s="123"/>
      <c r="D3" s="66"/>
      <c r="E3" s="66"/>
    </row>
    <row r="4" spans="1:5" ht="20.25">
      <c r="A4" s="126" t="s">
        <v>352</v>
      </c>
      <c r="B4" s="127"/>
      <c r="C4" s="127"/>
      <c r="D4" s="66"/>
      <c r="E4" s="66"/>
    </row>
    <row r="5" spans="1:5" ht="20.25">
      <c r="A5" s="125" t="s">
        <v>584</v>
      </c>
      <c r="B5" s="123"/>
      <c r="C5" s="123"/>
      <c r="D5" s="66"/>
      <c r="E5" s="66"/>
    </row>
    <row r="6" spans="1:5" ht="20.25">
      <c r="A6" s="126" t="s">
        <v>353</v>
      </c>
      <c r="B6" s="127"/>
      <c r="C6" s="127"/>
      <c r="D6" s="66"/>
      <c r="E6" s="66"/>
    </row>
    <row r="7" spans="1:5" ht="20.25">
      <c r="A7" s="125" t="s">
        <v>585</v>
      </c>
      <c r="B7" s="123"/>
      <c r="C7" s="123"/>
      <c r="D7" s="66"/>
      <c r="E7" s="66"/>
    </row>
    <row r="8" spans="1:5" ht="20.25">
      <c r="A8" s="126" t="s">
        <v>354</v>
      </c>
      <c r="B8" s="127"/>
      <c r="C8" s="127"/>
      <c r="D8" s="66"/>
      <c r="E8" s="66"/>
    </row>
    <row r="9" spans="1:5" ht="20.25">
      <c r="A9" s="125" t="s">
        <v>586</v>
      </c>
      <c r="B9" s="123"/>
      <c r="C9" s="123"/>
      <c r="D9" s="66"/>
      <c r="E9" s="66"/>
    </row>
    <row r="10" spans="1:5" ht="20.25">
      <c r="A10" s="125" t="s">
        <v>587</v>
      </c>
      <c r="B10" s="123"/>
      <c r="C10" s="123"/>
      <c r="D10" s="66"/>
      <c r="E10" s="66"/>
    </row>
    <row r="11" spans="1:5" ht="20.25">
      <c r="A11" s="125" t="s">
        <v>355</v>
      </c>
      <c r="B11" s="123"/>
      <c r="C11" s="123"/>
      <c r="D11" s="66"/>
      <c r="E11" s="66"/>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9"/>
  <dimension ref="A1:D275"/>
  <sheetViews>
    <sheetView workbookViewId="0" topLeftCell="A236">
      <selection activeCell="A247" sqref="A247:IV247"/>
    </sheetView>
  </sheetViews>
  <sheetFormatPr defaultColWidth="9.140625" defaultRowHeight="12.75"/>
  <cols>
    <col min="1" max="1" width="22.140625" style="0" customWidth="1"/>
  </cols>
  <sheetData>
    <row r="1" spans="1:4" ht="12.75">
      <c r="A1" s="2" t="s">
        <v>534</v>
      </c>
      <c r="D1" s="2" t="s">
        <v>26</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row r="27" ht="12.75">
      <c r="A27" t="s">
        <v>80</v>
      </c>
    </row>
    <row r="28" ht="12.75">
      <c r="A28" t="s">
        <v>81</v>
      </c>
    </row>
    <row r="29" ht="12.75">
      <c r="A29" t="s">
        <v>82</v>
      </c>
    </row>
    <row r="30" ht="12.75">
      <c r="A30" t="s">
        <v>83</v>
      </c>
    </row>
    <row r="31" ht="12.75">
      <c r="A31" t="s">
        <v>84</v>
      </c>
    </row>
    <row r="32" ht="12.75">
      <c r="A32" t="s">
        <v>85</v>
      </c>
    </row>
    <row r="33" ht="12.75">
      <c r="A33" t="s">
        <v>86</v>
      </c>
    </row>
    <row r="34" ht="12.75">
      <c r="A34" t="s">
        <v>87</v>
      </c>
    </row>
    <row r="35" ht="12.75">
      <c r="A35" t="s">
        <v>88</v>
      </c>
    </row>
    <row r="36" ht="12.75">
      <c r="A36" t="s">
        <v>89</v>
      </c>
    </row>
    <row r="37" ht="12.75">
      <c r="A37" t="s">
        <v>90</v>
      </c>
    </row>
    <row r="38" ht="12.75">
      <c r="A38" t="s">
        <v>91</v>
      </c>
    </row>
    <row r="39" ht="12.75">
      <c r="A39" t="s">
        <v>92</v>
      </c>
    </row>
    <row r="40" ht="12.75">
      <c r="A40" t="s">
        <v>93</v>
      </c>
    </row>
    <row r="41" ht="12.75">
      <c r="A41" t="s">
        <v>94</v>
      </c>
    </row>
    <row r="42" ht="12.75">
      <c r="A42" t="s">
        <v>95</v>
      </c>
    </row>
    <row r="43" ht="12.75">
      <c r="A43" t="s">
        <v>96</v>
      </c>
    </row>
    <row r="44" ht="12.75">
      <c r="A44" t="s">
        <v>97</v>
      </c>
    </row>
    <row r="45" ht="12.75">
      <c r="A45" t="s">
        <v>98</v>
      </c>
    </row>
    <row r="46" ht="12.75">
      <c r="A46" t="s">
        <v>99</v>
      </c>
    </row>
    <row r="47" ht="12.75">
      <c r="A47" t="s">
        <v>100</v>
      </c>
    </row>
    <row r="48" ht="12.75">
      <c r="A48" t="s">
        <v>101</v>
      </c>
    </row>
    <row r="49" ht="12.75">
      <c r="A49" t="s">
        <v>102</v>
      </c>
    </row>
    <row r="50" ht="12.75">
      <c r="A50" t="s">
        <v>103</v>
      </c>
    </row>
    <row r="51" ht="12.75">
      <c r="A51" t="s">
        <v>104</v>
      </c>
    </row>
    <row r="52" ht="12.75">
      <c r="A52" t="s">
        <v>105</v>
      </c>
    </row>
    <row r="53" ht="12.75">
      <c r="A53" t="s">
        <v>106</v>
      </c>
    </row>
    <row r="54" ht="12.75">
      <c r="A54" t="s">
        <v>107</v>
      </c>
    </row>
    <row r="55" ht="12.75">
      <c r="A55" t="s">
        <v>108</v>
      </c>
    </row>
    <row r="56" ht="12.75">
      <c r="A56" t="s">
        <v>109</v>
      </c>
    </row>
    <row r="57" ht="12.75">
      <c r="A57" t="s">
        <v>110</v>
      </c>
    </row>
    <row r="58" ht="12.75">
      <c r="A58" t="s">
        <v>111</v>
      </c>
    </row>
    <row r="59" ht="12.75">
      <c r="A59" t="s">
        <v>112</v>
      </c>
    </row>
    <row r="60" ht="12.75">
      <c r="A60" t="s">
        <v>113</v>
      </c>
    </row>
    <row r="61" ht="12.75">
      <c r="A61" t="s">
        <v>114</v>
      </c>
    </row>
    <row r="62" ht="12.75">
      <c r="A62" t="s">
        <v>115</v>
      </c>
    </row>
    <row r="63" ht="12.75">
      <c r="A63" t="s">
        <v>116</v>
      </c>
    </row>
    <row r="64" ht="12.75">
      <c r="A64" t="s">
        <v>117</v>
      </c>
    </row>
    <row r="65" ht="12.75">
      <c r="A65" t="s">
        <v>118</v>
      </c>
    </row>
    <row r="66" ht="12.75">
      <c r="A66" t="s">
        <v>119</v>
      </c>
    </row>
    <row r="67" ht="12.75">
      <c r="A67" t="s">
        <v>120</v>
      </c>
    </row>
    <row r="68" ht="12.75">
      <c r="A68" t="s">
        <v>121</v>
      </c>
    </row>
    <row r="69" ht="12.75">
      <c r="A69" t="s">
        <v>122</v>
      </c>
    </row>
    <row r="70" ht="12.75">
      <c r="A70" t="s">
        <v>123</v>
      </c>
    </row>
    <row r="71" ht="12.75">
      <c r="A71" t="s">
        <v>124</v>
      </c>
    </row>
    <row r="72" ht="12.75">
      <c r="A72" t="s">
        <v>125</v>
      </c>
    </row>
    <row r="73" ht="12.75">
      <c r="A73" t="s">
        <v>126</v>
      </c>
    </row>
    <row r="74" ht="12.75">
      <c r="A74" t="s">
        <v>127</v>
      </c>
    </row>
    <row r="75" ht="12.75">
      <c r="A75" t="s">
        <v>128</v>
      </c>
    </row>
    <row r="76" ht="12.75">
      <c r="A76" t="s">
        <v>129</v>
      </c>
    </row>
    <row r="77" ht="12.75">
      <c r="A77" t="s">
        <v>130</v>
      </c>
    </row>
    <row r="78" ht="12.75">
      <c r="A78" t="s">
        <v>131</v>
      </c>
    </row>
    <row r="79" ht="12.75">
      <c r="A79" t="s">
        <v>132</v>
      </c>
    </row>
    <row r="80" ht="12.75">
      <c r="A80" t="s">
        <v>133</v>
      </c>
    </row>
    <row r="81" ht="12.75">
      <c r="A81" t="s">
        <v>134</v>
      </c>
    </row>
    <row r="82" ht="12.75">
      <c r="A82" t="s">
        <v>135</v>
      </c>
    </row>
    <row r="83" ht="12.75">
      <c r="A83" t="s">
        <v>136</v>
      </c>
    </row>
    <row r="84" ht="12.75">
      <c r="A84" t="s">
        <v>137</v>
      </c>
    </row>
    <row r="85" ht="12.75">
      <c r="A85" t="s">
        <v>138</v>
      </c>
    </row>
    <row r="86" ht="12.75">
      <c r="A86" t="s">
        <v>139</v>
      </c>
    </row>
    <row r="87" ht="12.75">
      <c r="A87" t="s">
        <v>140</v>
      </c>
    </row>
    <row r="88" ht="12.75">
      <c r="A88" t="s">
        <v>141</v>
      </c>
    </row>
    <row r="89" ht="12.75">
      <c r="A89" t="s">
        <v>142</v>
      </c>
    </row>
    <row r="90" ht="12.75">
      <c r="A90" t="s">
        <v>143</v>
      </c>
    </row>
    <row r="91" ht="12.75">
      <c r="A91" t="s">
        <v>144</v>
      </c>
    </row>
    <row r="92" ht="12.75">
      <c r="A92" t="s">
        <v>145</v>
      </c>
    </row>
    <row r="93" ht="12.75">
      <c r="A93" t="s">
        <v>146</v>
      </c>
    </row>
    <row r="94" ht="12.75">
      <c r="A94" t="s">
        <v>147</v>
      </c>
    </row>
    <row r="95" ht="12.75">
      <c r="A95" t="s">
        <v>148</v>
      </c>
    </row>
    <row r="96" ht="12.75">
      <c r="A96" t="s">
        <v>149</v>
      </c>
    </row>
    <row r="97" ht="12.75">
      <c r="A97" t="s">
        <v>150</v>
      </c>
    </row>
    <row r="98" ht="12.75">
      <c r="A98" t="s">
        <v>151</v>
      </c>
    </row>
    <row r="99" ht="12.75">
      <c r="A99" t="s">
        <v>152</v>
      </c>
    </row>
    <row r="100" ht="12.75">
      <c r="A100" t="s">
        <v>153</v>
      </c>
    </row>
    <row r="101" ht="12.75">
      <c r="A101" t="s">
        <v>154</v>
      </c>
    </row>
    <row r="102" ht="12.75">
      <c r="A102" t="s">
        <v>155</v>
      </c>
    </row>
    <row r="103" ht="12.75">
      <c r="A103" t="s">
        <v>156</v>
      </c>
    </row>
    <row r="104" ht="12.75">
      <c r="A104" t="s">
        <v>157</v>
      </c>
    </row>
    <row r="105" ht="12.75">
      <c r="A105" t="s">
        <v>158</v>
      </c>
    </row>
    <row r="106" ht="12.75">
      <c r="A106" t="s">
        <v>159</v>
      </c>
    </row>
    <row r="107" ht="12.75">
      <c r="A107" t="s">
        <v>160</v>
      </c>
    </row>
    <row r="108" ht="12.75">
      <c r="A108" t="s">
        <v>161</v>
      </c>
    </row>
    <row r="109" ht="12.75">
      <c r="A109" t="s">
        <v>162</v>
      </c>
    </row>
    <row r="110" ht="12.75">
      <c r="A110" t="s">
        <v>163</v>
      </c>
    </row>
    <row r="111" ht="12.75">
      <c r="A111" t="s">
        <v>164</v>
      </c>
    </row>
    <row r="112" ht="12.75">
      <c r="A112" t="s">
        <v>165</v>
      </c>
    </row>
    <row r="113" ht="12.75">
      <c r="A113" t="s">
        <v>166</v>
      </c>
    </row>
    <row r="114" ht="12.75">
      <c r="A114" t="s">
        <v>167</v>
      </c>
    </row>
    <row r="115" ht="12.75">
      <c r="A115" t="s">
        <v>168</v>
      </c>
    </row>
    <row r="116" ht="12.75">
      <c r="A116" t="s">
        <v>169</v>
      </c>
    </row>
    <row r="117" ht="12.75">
      <c r="A117" t="s">
        <v>170</v>
      </c>
    </row>
    <row r="118" ht="12.75">
      <c r="A118" t="s">
        <v>171</v>
      </c>
    </row>
    <row r="119" ht="12.75">
      <c r="A119" t="s">
        <v>172</v>
      </c>
    </row>
    <row r="120" ht="12.75">
      <c r="A120" t="s">
        <v>173</v>
      </c>
    </row>
    <row r="121" ht="12.75">
      <c r="A121" t="s">
        <v>174</v>
      </c>
    </row>
    <row r="122" ht="12.75">
      <c r="A122" t="s">
        <v>175</v>
      </c>
    </row>
    <row r="123" ht="12.75">
      <c r="A123" t="s">
        <v>176</v>
      </c>
    </row>
    <row r="124" ht="12.75">
      <c r="A124" t="s">
        <v>177</v>
      </c>
    </row>
    <row r="125" ht="12.75">
      <c r="A125" t="s">
        <v>178</v>
      </c>
    </row>
    <row r="126" ht="12.75">
      <c r="A126" t="s">
        <v>179</v>
      </c>
    </row>
    <row r="127" ht="12.75">
      <c r="A127" t="s">
        <v>180</v>
      </c>
    </row>
    <row r="128" ht="12.75">
      <c r="A128" t="s">
        <v>181</v>
      </c>
    </row>
    <row r="129" ht="12.75">
      <c r="A129" t="s">
        <v>182</v>
      </c>
    </row>
    <row r="130" ht="12.75">
      <c r="A130" t="s">
        <v>183</v>
      </c>
    </row>
    <row r="131" ht="12.75">
      <c r="A131" t="s">
        <v>184</v>
      </c>
    </row>
    <row r="132" ht="12.75">
      <c r="A132" t="s">
        <v>185</v>
      </c>
    </row>
    <row r="133" ht="12.75">
      <c r="A133" t="s">
        <v>186</v>
      </c>
    </row>
    <row r="134" ht="12.75">
      <c r="A134" t="s">
        <v>187</v>
      </c>
    </row>
    <row r="135" ht="12.75">
      <c r="A135" t="s">
        <v>188</v>
      </c>
    </row>
    <row r="136" ht="12.75">
      <c r="A136" t="s">
        <v>189</v>
      </c>
    </row>
    <row r="137" ht="12.75">
      <c r="A137" t="s">
        <v>190</v>
      </c>
    </row>
    <row r="138" ht="12.75">
      <c r="A138" t="s">
        <v>191</v>
      </c>
    </row>
    <row r="139" ht="12.75">
      <c r="A139" t="s">
        <v>192</v>
      </c>
    </row>
    <row r="140" ht="12.75">
      <c r="A140" t="s">
        <v>193</v>
      </c>
    </row>
    <row r="141" ht="12.75">
      <c r="A141" t="s">
        <v>194</v>
      </c>
    </row>
    <row r="142" ht="12.75">
      <c r="A142" t="s">
        <v>195</v>
      </c>
    </row>
    <row r="143" ht="12.75">
      <c r="A143" t="s">
        <v>196</v>
      </c>
    </row>
    <row r="144" ht="12.75">
      <c r="A144" t="s">
        <v>197</v>
      </c>
    </row>
    <row r="145" ht="12.75">
      <c r="A145" t="s">
        <v>198</v>
      </c>
    </row>
    <row r="146" ht="12.75">
      <c r="A146" t="s">
        <v>199</v>
      </c>
    </row>
    <row r="147" ht="12.75">
      <c r="A147" t="s">
        <v>200</v>
      </c>
    </row>
    <row r="148" ht="12.75">
      <c r="A148" t="s">
        <v>201</v>
      </c>
    </row>
    <row r="149" ht="12.75">
      <c r="A149" t="s">
        <v>202</v>
      </c>
    </row>
    <row r="150" ht="12.75">
      <c r="A150" t="s">
        <v>203</v>
      </c>
    </row>
    <row r="151" ht="12.75">
      <c r="A151" t="s">
        <v>204</v>
      </c>
    </row>
    <row r="152" ht="12.75">
      <c r="A152" t="s">
        <v>205</v>
      </c>
    </row>
    <row r="153" ht="12.75">
      <c r="A153" t="s">
        <v>206</v>
      </c>
    </row>
    <row r="154" ht="12.75">
      <c r="A154" t="s">
        <v>207</v>
      </c>
    </row>
    <row r="155" ht="12.75">
      <c r="A155" t="s">
        <v>208</v>
      </c>
    </row>
    <row r="156" ht="12.75">
      <c r="A156" t="s">
        <v>209</v>
      </c>
    </row>
    <row r="157" ht="12.75">
      <c r="A157" t="s">
        <v>210</v>
      </c>
    </row>
    <row r="158" ht="12.75">
      <c r="A158" t="s">
        <v>211</v>
      </c>
    </row>
    <row r="159" ht="12.75">
      <c r="A159" t="s">
        <v>212</v>
      </c>
    </row>
    <row r="160" ht="12.75">
      <c r="A160" t="s">
        <v>213</v>
      </c>
    </row>
    <row r="161" ht="12.75">
      <c r="A161" t="s">
        <v>214</v>
      </c>
    </row>
    <row r="162" ht="12.75">
      <c r="A162" t="s">
        <v>215</v>
      </c>
    </row>
    <row r="163" ht="12.75">
      <c r="A163" t="s">
        <v>216</v>
      </c>
    </row>
    <row r="164" ht="12.75">
      <c r="A164" t="s">
        <v>217</v>
      </c>
    </row>
    <row r="165" ht="12.75">
      <c r="A165" t="s">
        <v>218</v>
      </c>
    </row>
    <row r="166" ht="12.75">
      <c r="A166" t="s">
        <v>219</v>
      </c>
    </row>
    <row r="167" ht="12.75">
      <c r="A167" t="s">
        <v>220</v>
      </c>
    </row>
    <row r="168" ht="12.75">
      <c r="A168" t="s">
        <v>221</v>
      </c>
    </row>
    <row r="169" ht="12.75">
      <c r="A169" t="s">
        <v>222</v>
      </c>
    </row>
    <row r="170" ht="12.75">
      <c r="A170" t="s">
        <v>223</v>
      </c>
    </row>
    <row r="171" ht="12.75">
      <c r="A171" t="s">
        <v>224</v>
      </c>
    </row>
    <row r="172" ht="12.75">
      <c r="A172" t="s">
        <v>225</v>
      </c>
    </row>
    <row r="173" ht="12.75">
      <c r="A173" t="s">
        <v>226</v>
      </c>
    </row>
    <row r="174" ht="12.75">
      <c r="A174" t="s">
        <v>227</v>
      </c>
    </row>
    <row r="175" ht="12.75">
      <c r="A175" t="s">
        <v>228</v>
      </c>
    </row>
    <row r="176" ht="12.75">
      <c r="A176" t="s">
        <v>229</v>
      </c>
    </row>
    <row r="177" ht="12.75">
      <c r="A177" t="s">
        <v>230</v>
      </c>
    </row>
    <row r="178" ht="12.75">
      <c r="A178" t="s">
        <v>231</v>
      </c>
    </row>
    <row r="179" ht="12.75">
      <c r="A179" t="s">
        <v>232</v>
      </c>
    </row>
    <row r="180" ht="12.75">
      <c r="A180" t="s">
        <v>233</v>
      </c>
    </row>
    <row r="181" ht="12.75">
      <c r="A181" t="s">
        <v>234</v>
      </c>
    </row>
    <row r="182" ht="12.75">
      <c r="A182" t="s">
        <v>235</v>
      </c>
    </row>
    <row r="183" ht="12.75">
      <c r="A183" t="s">
        <v>236</v>
      </c>
    </row>
    <row r="184" ht="12.75">
      <c r="A184" t="s">
        <v>237</v>
      </c>
    </row>
    <row r="185" ht="12.75">
      <c r="A185" t="s">
        <v>238</v>
      </c>
    </row>
    <row r="186" ht="12.75">
      <c r="A186" t="s">
        <v>239</v>
      </c>
    </row>
    <row r="187" ht="12.75">
      <c r="A187" t="s">
        <v>240</v>
      </c>
    </row>
    <row r="188" ht="12.75">
      <c r="A188" t="s">
        <v>241</v>
      </c>
    </row>
    <row r="189" ht="12.75">
      <c r="A189" t="s">
        <v>242</v>
      </c>
    </row>
    <row r="190" ht="12.75">
      <c r="A190" t="s">
        <v>244</v>
      </c>
    </row>
    <row r="191" ht="12.75">
      <c r="A191" t="s">
        <v>245</v>
      </c>
    </row>
    <row r="192" ht="12.75">
      <c r="A192" t="s">
        <v>246</v>
      </c>
    </row>
    <row r="193" ht="12.75">
      <c r="A193" t="s">
        <v>247</v>
      </c>
    </row>
    <row r="194" ht="12.75">
      <c r="A194" t="s">
        <v>248</v>
      </c>
    </row>
    <row r="195" ht="12.75">
      <c r="A195" t="s">
        <v>249</v>
      </c>
    </row>
    <row r="196" ht="12.75">
      <c r="A196" t="s">
        <v>250</v>
      </c>
    </row>
    <row r="197" ht="12.75">
      <c r="A197" t="s">
        <v>251</v>
      </c>
    </row>
    <row r="198" ht="12.75">
      <c r="A198" t="s">
        <v>252</v>
      </c>
    </row>
    <row r="199" ht="12.75">
      <c r="A199" t="s">
        <v>253</v>
      </c>
    </row>
    <row r="200" ht="12.75">
      <c r="A200" t="s">
        <v>254</v>
      </c>
    </row>
    <row r="201" ht="12.75">
      <c r="A201" t="s">
        <v>256</v>
      </c>
    </row>
    <row r="202" ht="12.75">
      <c r="A202" t="s">
        <v>257</v>
      </c>
    </row>
    <row r="203" ht="12.75">
      <c r="A203" t="s">
        <v>258</v>
      </c>
    </row>
    <row r="204" ht="12.75">
      <c r="A204" t="s">
        <v>259</v>
      </c>
    </row>
    <row r="205" ht="12.75">
      <c r="A205" t="s">
        <v>260</v>
      </c>
    </row>
    <row r="206" ht="12.75">
      <c r="A206" t="s">
        <v>261</v>
      </c>
    </row>
    <row r="207" ht="12.75">
      <c r="A207" t="s">
        <v>262</v>
      </c>
    </row>
    <row r="208" ht="12.75">
      <c r="A208" t="s">
        <v>263</v>
      </c>
    </row>
    <row r="209" ht="12.75">
      <c r="A209" t="s">
        <v>264</v>
      </c>
    </row>
    <row r="210" ht="12.75">
      <c r="A210" t="s">
        <v>265</v>
      </c>
    </row>
    <row r="211" ht="12.75">
      <c r="A211" t="s">
        <v>266</v>
      </c>
    </row>
    <row r="212" ht="12.75">
      <c r="A212" t="s">
        <v>267</v>
      </c>
    </row>
    <row r="213" ht="12.75">
      <c r="A213" t="s">
        <v>268</v>
      </c>
    </row>
    <row r="214" ht="12.75">
      <c r="A214" t="s">
        <v>269</v>
      </c>
    </row>
    <row r="215" ht="12.75">
      <c r="A215" t="s">
        <v>270</v>
      </c>
    </row>
    <row r="216" ht="12.75">
      <c r="A216" t="s">
        <v>271</v>
      </c>
    </row>
    <row r="217" ht="12.75">
      <c r="A217" t="s">
        <v>272</v>
      </c>
    </row>
    <row r="218" ht="12.75">
      <c r="A218" t="s">
        <v>273</v>
      </c>
    </row>
    <row r="219" ht="12.75">
      <c r="A219" t="s">
        <v>274</v>
      </c>
    </row>
    <row r="220" ht="12.75">
      <c r="A220" t="s">
        <v>275</v>
      </c>
    </row>
    <row r="221" ht="12.75">
      <c r="A221" t="s">
        <v>276</v>
      </c>
    </row>
    <row r="222" ht="12.75">
      <c r="A222" t="s">
        <v>277</v>
      </c>
    </row>
    <row r="223" ht="12.75">
      <c r="A223" t="s">
        <v>278</v>
      </c>
    </row>
    <row r="224" ht="12.75">
      <c r="A224" t="s">
        <v>279</v>
      </c>
    </row>
    <row r="225" ht="12.75">
      <c r="A225" t="s">
        <v>280</v>
      </c>
    </row>
    <row r="226" ht="12.75">
      <c r="A226" t="s">
        <v>281</v>
      </c>
    </row>
    <row r="227" ht="12.75">
      <c r="A227" t="s">
        <v>282</v>
      </c>
    </row>
    <row r="228" ht="12.75">
      <c r="A228" t="s">
        <v>283</v>
      </c>
    </row>
    <row r="229" ht="12.75">
      <c r="A229" t="s">
        <v>284</v>
      </c>
    </row>
    <row r="230" ht="12.75">
      <c r="A230" t="s">
        <v>285</v>
      </c>
    </row>
    <row r="231" ht="12.75">
      <c r="A231" t="s">
        <v>286</v>
      </c>
    </row>
    <row r="232" ht="12.75">
      <c r="A232" t="s">
        <v>288</v>
      </c>
    </row>
    <row r="233" ht="12.75">
      <c r="A233" t="s">
        <v>289</v>
      </c>
    </row>
    <row r="234" ht="12.75">
      <c r="A234" t="s">
        <v>290</v>
      </c>
    </row>
    <row r="235" ht="12.75">
      <c r="A235" t="s">
        <v>291</v>
      </c>
    </row>
    <row r="236" ht="12.75">
      <c r="A236" t="s">
        <v>292</v>
      </c>
    </row>
    <row r="237" ht="12.75">
      <c r="A237" t="s">
        <v>293</v>
      </c>
    </row>
    <row r="238" ht="12.75">
      <c r="A238" t="s">
        <v>294</v>
      </c>
    </row>
    <row r="239" ht="12.75">
      <c r="A239" t="s">
        <v>295</v>
      </c>
    </row>
    <row r="240" ht="12.75">
      <c r="A240" t="s">
        <v>296</v>
      </c>
    </row>
    <row r="241" ht="12.75">
      <c r="A241" t="s">
        <v>297</v>
      </c>
    </row>
    <row r="242" ht="12.75">
      <c r="A242" t="s">
        <v>299</v>
      </c>
    </row>
    <row r="243" ht="12.75">
      <c r="A243" t="s">
        <v>300</v>
      </c>
    </row>
    <row r="244" ht="12.75">
      <c r="A244" t="s">
        <v>301</v>
      </c>
    </row>
    <row r="245" ht="12.75">
      <c r="A245" t="s">
        <v>302</v>
      </c>
    </row>
    <row r="246" ht="12.75">
      <c r="A246" t="s">
        <v>303</v>
      </c>
    </row>
    <row r="247" ht="12.75">
      <c r="A247" t="s">
        <v>305</v>
      </c>
    </row>
    <row r="248" ht="12.75">
      <c r="A248" t="s">
        <v>306</v>
      </c>
    </row>
    <row r="249" ht="12.75">
      <c r="A249" t="s">
        <v>307</v>
      </c>
    </row>
    <row r="250" ht="12.75">
      <c r="A250" t="s">
        <v>308</v>
      </c>
    </row>
    <row r="251" ht="12.75">
      <c r="A251" t="s">
        <v>309</v>
      </c>
    </row>
    <row r="252" ht="12.75">
      <c r="A252" t="s">
        <v>310</v>
      </c>
    </row>
    <row r="253" ht="12.75">
      <c r="A253" t="s">
        <v>311</v>
      </c>
    </row>
    <row r="254" ht="12.75">
      <c r="A254" t="s">
        <v>312</v>
      </c>
    </row>
    <row r="255" ht="12.75">
      <c r="A255" t="s">
        <v>313</v>
      </c>
    </row>
    <row r="256" ht="12.75">
      <c r="A256" t="s">
        <v>314</v>
      </c>
    </row>
    <row r="257" ht="12.75">
      <c r="A257" t="s">
        <v>314</v>
      </c>
    </row>
    <row r="258" ht="12.75">
      <c r="A258" t="s">
        <v>315</v>
      </c>
    </row>
    <row r="259" ht="12.75">
      <c r="A259" t="s">
        <v>316</v>
      </c>
    </row>
    <row r="260" ht="12.75">
      <c r="A260" t="s">
        <v>317</v>
      </c>
    </row>
    <row r="261" ht="12.75">
      <c r="A261" t="s">
        <v>318</v>
      </c>
    </row>
    <row r="262" ht="12.75">
      <c r="A262" t="s">
        <v>319</v>
      </c>
    </row>
    <row r="263" ht="12.75">
      <c r="A263" t="s">
        <v>320</v>
      </c>
    </row>
    <row r="264" ht="12.75">
      <c r="A264" t="s">
        <v>321</v>
      </c>
    </row>
    <row r="265" ht="12.75">
      <c r="A265" t="s">
        <v>322</v>
      </c>
    </row>
    <row r="266" ht="12.75">
      <c r="A266" t="s">
        <v>323</v>
      </c>
    </row>
    <row r="267" ht="12.75">
      <c r="A267" t="s">
        <v>324</v>
      </c>
    </row>
    <row r="268" ht="12.75">
      <c r="A268" t="s">
        <v>325</v>
      </c>
    </row>
    <row r="269" ht="12.75">
      <c r="A269" t="s">
        <v>326</v>
      </c>
    </row>
    <row r="270" ht="12.75">
      <c r="A270" t="s">
        <v>327</v>
      </c>
    </row>
    <row r="271" ht="12.75">
      <c r="A271" t="s">
        <v>328</v>
      </c>
    </row>
    <row r="272" ht="12.75">
      <c r="A272" t="s">
        <v>329</v>
      </c>
    </row>
    <row r="273" ht="12.75">
      <c r="A273" t="s">
        <v>330</v>
      </c>
    </row>
    <row r="274" ht="12.75">
      <c r="A274" t="s">
        <v>331</v>
      </c>
    </row>
    <row r="275" ht="12.75">
      <c r="A275" t="s">
        <v>332</v>
      </c>
    </row>
  </sheetData>
  <printOptions/>
  <pageMargins left="0.75" right="0.75" top="1" bottom="1" header="0.5" footer="0.5"/>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dimension ref="A1:C24"/>
  <sheetViews>
    <sheetView zoomScale="75" zoomScaleNormal="75" workbookViewId="0" topLeftCell="A1">
      <selection activeCell="G3" sqref="G3"/>
    </sheetView>
  </sheetViews>
  <sheetFormatPr defaultColWidth="9.140625" defaultRowHeight="12.75"/>
  <cols>
    <col min="1" max="1" width="34.7109375" style="0" customWidth="1"/>
    <col min="2" max="2" width="19.421875" style="0" customWidth="1"/>
    <col min="3" max="3" width="21.28125" style="0" customWidth="1"/>
  </cols>
  <sheetData>
    <row r="1" spans="1:3" ht="18">
      <c r="A1" s="132"/>
      <c r="B1" s="133" t="s">
        <v>589</v>
      </c>
      <c r="C1" s="133" t="s">
        <v>590</v>
      </c>
    </row>
    <row r="2" spans="1:3" ht="18">
      <c r="A2" s="134" t="s">
        <v>591</v>
      </c>
      <c r="B2" s="132"/>
      <c r="C2" s="135"/>
    </row>
    <row r="3" spans="1:3" ht="18.75">
      <c r="A3" s="136" t="s">
        <v>592</v>
      </c>
      <c r="B3" s="132"/>
      <c r="C3" s="135"/>
    </row>
    <row r="4" spans="1:3" ht="18">
      <c r="A4" s="137" t="s">
        <v>593</v>
      </c>
      <c r="B4" s="138">
        <v>10</v>
      </c>
      <c r="C4" s="138">
        <v>12</v>
      </c>
    </row>
    <row r="5" spans="1:3" ht="18">
      <c r="A5" s="137" t="s">
        <v>594</v>
      </c>
      <c r="B5" s="138">
        <v>5</v>
      </c>
      <c r="C5" s="138">
        <v>5</v>
      </c>
    </row>
    <row r="6" spans="1:3" ht="18">
      <c r="A6" s="137" t="s">
        <v>595</v>
      </c>
      <c r="B6" s="135" t="s">
        <v>596</v>
      </c>
      <c r="C6" s="135" t="s">
        <v>596</v>
      </c>
    </row>
    <row r="7" spans="1:3" ht="18">
      <c r="A7" s="137" t="s">
        <v>597</v>
      </c>
      <c r="B7" s="138">
        <v>25</v>
      </c>
      <c r="C7" s="138">
        <v>28</v>
      </c>
    </row>
    <row r="8" spans="1:3" ht="18">
      <c r="A8" s="132"/>
      <c r="B8" s="135"/>
      <c r="C8" s="135"/>
    </row>
    <row r="9" spans="1:3" ht="18.75">
      <c r="A9" s="136" t="s">
        <v>598</v>
      </c>
      <c r="B9" s="135"/>
      <c r="C9" s="135"/>
    </row>
    <row r="10" spans="1:3" ht="18">
      <c r="A10" s="137" t="s">
        <v>593</v>
      </c>
      <c r="B10" s="138">
        <v>5</v>
      </c>
      <c r="C10" s="138">
        <v>7</v>
      </c>
    </row>
    <row r="11" spans="1:3" ht="18">
      <c r="A11" s="137" t="s">
        <v>594</v>
      </c>
      <c r="B11" s="138">
        <v>5</v>
      </c>
      <c r="C11" s="138">
        <v>5</v>
      </c>
    </row>
    <row r="12" spans="1:3" ht="18">
      <c r="A12" s="137" t="s">
        <v>595</v>
      </c>
      <c r="B12" s="135" t="s">
        <v>596</v>
      </c>
      <c r="C12" s="135" t="s">
        <v>596</v>
      </c>
    </row>
    <row r="13" spans="1:3" ht="18">
      <c r="A13" s="137" t="s">
        <v>597</v>
      </c>
      <c r="B13" s="138">
        <v>15</v>
      </c>
      <c r="C13" s="138">
        <v>19</v>
      </c>
    </row>
    <row r="14" spans="1:3" ht="18">
      <c r="A14" s="132"/>
      <c r="B14" s="135"/>
      <c r="C14" s="135"/>
    </row>
    <row r="15" spans="1:3" ht="18">
      <c r="A15" s="134" t="s">
        <v>599</v>
      </c>
      <c r="B15" s="135"/>
      <c r="C15" s="135"/>
    </row>
    <row r="16" spans="1:3" ht="18">
      <c r="A16" s="139" t="s">
        <v>593</v>
      </c>
      <c r="B16" s="138">
        <v>5</v>
      </c>
      <c r="C16" s="138">
        <v>6</v>
      </c>
    </row>
    <row r="17" spans="1:3" ht="18">
      <c r="A17" s="139" t="s">
        <v>594</v>
      </c>
      <c r="B17" s="138">
        <v>3</v>
      </c>
      <c r="C17" s="138">
        <v>3</v>
      </c>
    </row>
    <row r="18" spans="1:3" ht="18">
      <c r="A18" s="139" t="s">
        <v>595</v>
      </c>
      <c r="B18" s="135" t="s">
        <v>596</v>
      </c>
      <c r="C18" s="135" t="s">
        <v>596</v>
      </c>
    </row>
    <row r="19" spans="1:3" ht="18">
      <c r="A19" s="132"/>
      <c r="B19" s="135"/>
      <c r="C19" s="135"/>
    </row>
    <row r="20" spans="1:3" ht="18">
      <c r="A20" s="134" t="s">
        <v>600</v>
      </c>
      <c r="B20" s="135"/>
      <c r="C20" s="135"/>
    </row>
    <row r="21" spans="1:3" ht="18">
      <c r="A21" s="139" t="s">
        <v>593</v>
      </c>
      <c r="B21" s="138">
        <v>5</v>
      </c>
      <c r="C21" s="138">
        <v>6</v>
      </c>
    </row>
    <row r="22" spans="1:3" ht="18">
      <c r="A22" s="139" t="s">
        <v>594</v>
      </c>
      <c r="B22" s="138">
        <v>3</v>
      </c>
      <c r="C22" s="138">
        <v>3</v>
      </c>
    </row>
    <row r="23" spans="1:3" ht="18">
      <c r="A23" s="139" t="s">
        <v>595</v>
      </c>
      <c r="B23" s="135" t="s">
        <v>596</v>
      </c>
      <c r="C23" s="135" t="s">
        <v>596</v>
      </c>
    </row>
    <row r="24" spans="1:3" ht="18">
      <c r="A24" s="139" t="s">
        <v>601</v>
      </c>
      <c r="B24" s="138">
        <v>13</v>
      </c>
      <c r="C24" s="138">
        <v>18</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1"/>
  <dimension ref="A1:M300"/>
  <sheetViews>
    <sheetView tabSelected="1" zoomScale="75" zoomScaleNormal="75" zoomScalePageLayoutView="0" workbookViewId="0" topLeftCell="C1">
      <pane ySplit="1" topLeftCell="BM2" activePane="bottomLeft" state="frozen"/>
      <selection pane="topLeft" activeCell="A1" sqref="A1"/>
      <selection pane="bottomLeft" activeCell="K1" sqref="K1"/>
    </sheetView>
  </sheetViews>
  <sheetFormatPr defaultColWidth="11.57421875" defaultRowHeight="12.75"/>
  <cols>
    <col min="1" max="1" width="43.8515625" style="48" customWidth="1"/>
    <col min="2" max="2" width="23.8515625" style="1" customWidth="1"/>
    <col min="3" max="3" width="23.00390625" style="1" customWidth="1"/>
    <col min="4" max="4" width="19.7109375" style="1" customWidth="1"/>
    <col min="5" max="5" width="16.421875" style="1" customWidth="1"/>
    <col min="6" max="6" width="14.8515625" style="33" customWidth="1"/>
    <col min="7" max="7" width="21.28125" style="33" customWidth="1"/>
    <col min="8" max="8" width="15.28125" style="0" customWidth="1"/>
    <col min="9" max="10" width="43.00390625" style="48" customWidth="1"/>
    <col min="11" max="11" width="25.57421875" style="0" customWidth="1"/>
    <col min="13" max="13" width="11.57421875" style="0" hidden="1" customWidth="1"/>
  </cols>
  <sheetData>
    <row r="1" spans="1:11" ht="18.75" customHeight="1">
      <c r="A1" s="47" t="s">
        <v>349</v>
      </c>
      <c r="B1" s="10" t="s">
        <v>5</v>
      </c>
      <c r="C1" s="8" t="s">
        <v>6</v>
      </c>
      <c r="D1" s="7" t="s">
        <v>333</v>
      </c>
      <c r="E1" s="9" t="s">
        <v>54</v>
      </c>
      <c r="F1" s="32" t="s">
        <v>35</v>
      </c>
      <c r="G1" s="32" t="s">
        <v>549</v>
      </c>
      <c r="H1" s="46" t="s">
        <v>7</v>
      </c>
      <c r="I1" s="144" t="s">
        <v>602</v>
      </c>
      <c r="J1" s="144" t="s">
        <v>603</v>
      </c>
      <c r="K1" s="145" t="s">
        <v>604</v>
      </c>
    </row>
    <row r="2" spans="1:13" ht="12.75">
      <c r="A2" s="2"/>
      <c r="B2"/>
      <c r="C2"/>
      <c r="D2"/>
      <c r="E2" s="3"/>
      <c r="I2" s="2"/>
      <c r="J2" s="2"/>
      <c r="M2" t="s">
        <v>55</v>
      </c>
    </row>
    <row r="3" spans="1:13" ht="12.75">
      <c r="A3" s="2"/>
      <c r="B3"/>
      <c r="C3"/>
      <c r="D3"/>
      <c r="E3" s="3"/>
      <c r="I3" s="2"/>
      <c r="J3" s="2"/>
      <c r="M3" t="s">
        <v>56</v>
      </c>
    </row>
    <row r="4" spans="1:13" ht="12.75">
      <c r="A4" s="2"/>
      <c r="B4"/>
      <c r="C4"/>
      <c r="D4"/>
      <c r="E4" s="3"/>
      <c r="I4" s="2"/>
      <c r="J4" s="2"/>
      <c r="M4" t="s">
        <v>57</v>
      </c>
    </row>
    <row r="5" spans="1:13" ht="12.75">
      <c r="A5" s="2"/>
      <c r="B5"/>
      <c r="C5"/>
      <c r="D5"/>
      <c r="E5" s="3"/>
      <c r="I5" s="2"/>
      <c r="J5" s="2"/>
      <c r="M5" t="s">
        <v>58</v>
      </c>
    </row>
    <row r="6" spans="1:13" ht="12.75">
      <c r="A6" s="2"/>
      <c r="B6"/>
      <c r="C6"/>
      <c r="D6"/>
      <c r="E6" s="3"/>
      <c r="I6" s="2"/>
      <c r="J6" s="2"/>
      <c r="M6" t="s">
        <v>59</v>
      </c>
    </row>
    <row r="7" spans="1:13" ht="12.75">
      <c r="A7" s="2"/>
      <c r="B7"/>
      <c r="C7"/>
      <c r="D7"/>
      <c r="E7" s="3"/>
      <c r="I7" s="2"/>
      <c r="J7" s="2"/>
      <c r="M7" t="s">
        <v>60</v>
      </c>
    </row>
    <row r="8" spans="1:13" ht="12.75">
      <c r="A8" s="2"/>
      <c r="B8"/>
      <c r="C8"/>
      <c r="D8"/>
      <c r="E8" s="3"/>
      <c r="I8" s="2"/>
      <c r="J8" s="2"/>
      <c r="M8" t="s">
        <v>61</v>
      </c>
    </row>
    <row r="9" spans="1:13" ht="12.75">
      <c r="A9" s="2"/>
      <c r="B9"/>
      <c r="C9"/>
      <c r="D9"/>
      <c r="E9" s="3"/>
      <c r="I9" s="2"/>
      <c r="J9" s="2"/>
      <c r="M9" t="s">
        <v>62</v>
      </c>
    </row>
    <row r="10" spans="1:13" ht="12.75">
      <c r="A10" s="2"/>
      <c r="B10"/>
      <c r="C10"/>
      <c r="D10"/>
      <c r="E10" s="3"/>
      <c r="I10" s="2"/>
      <c r="J10" s="2"/>
      <c r="M10" t="s">
        <v>63</v>
      </c>
    </row>
    <row r="11" spans="1:13" ht="12.75">
      <c r="A11" s="2"/>
      <c r="B11"/>
      <c r="C11"/>
      <c r="D11"/>
      <c r="E11" s="3"/>
      <c r="I11" s="2"/>
      <c r="J11" s="2"/>
      <c r="M11" t="s">
        <v>64</v>
      </c>
    </row>
    <row r="12" spans="1:13" ht="12.75">
      <c r="A12" s="2"/>
      <c r="B12"/>
      <c r="C12"/>
      <c r="D12"/>
      <c r="E12" s="3"/>
      <c r="I12" s="2"/>
      <c r="J12" s="2"/>
      <c r="M12" t="s">
        <v>65</v>
      </c>
    </row>
    <row r="13" spans="1:13" ht="12.75">
      <c r="A13" s="2"/>
      <c r="B13"/>
      <c r="C13"/>
      <c r="D13"/>
      <c r="E13" s="3"/>
      <c r="I13" s="2"/>
      <c r="J13" s="2"/>
      <c r="M13" t="s">
        <v>66</v>
      </c>
    </row>
    <row r="14" spans="1:13" ht="12.75">
      <c r="A14" s="2"/>
      <c r="B14"/>
      <c r="C14"/>
      <c r="D14"/>
      <c r="E14" s="3"/>
      <c r="I14" s="2"/>
      <c r="J14" s="2"/>
      <c r="M14" t="s">
        <v>67</v>
      </c>
    </row>
    <row r="15" spans="1:13" ht="12.75">
      <c r="A15" s="2"/>
      <c r="B15"/>
      <c r="C15"/>
      <c r="D15"/>
      <c r="E15" s="3"/>
      <c r="I15" s="2"/>
      <c r="J15" s="2"/>
      <c r="M15" t="s">
        <v>68</v>
      </c>
    </row>
    <row r="16" spans="1:13" ht="12.75">
      <c r="A16" s="2"/>
      <c r="B16"/>
      <c r="C16"/>
      <c r="D16"/>
      <c r="E16" s="3"/>
      <c r="I16" s="2"/>
      <c r="J16" s="2"/>
      <c r="M16" t="s">
        <v>69</v>
      </c>
    </row>
    <row r="17" spans="1:13" ht="12.75">
      <c r="A17" s="2"/>
      <c r="B17"/>
      <c r="C17"/>
      <c r="D17"/>
      <c r="E17" s="3"/>
      <c r="I17" s="2"/>
      <c r="J17" s="2"/>
      <c r="M17" t="s">
        <v>70</v>
      </c>
    </row>
    <row r="18" spans="1:13" ht="12.75">
      <c r="A18" s="2"/>
      <c r="B18"/>
      <c r="C18"/>
      <c r="D18"/>
      <c r="E18" s="3"/>
      <c r="I18" s="2"/>
      <c r="J18" s="2"/>
      <c r="M18" t="s">
        <v>71</v>
      </c>
    </row>
    <row r="19" spans="1:13" ht="12.75">
      <c r="A19" s="2"/>
      <c r="B19"/>
      <c r="C19"/>
      <c r="D19"/>
      <c r="E19" s="3"/>
      <c r="I19" s="2"/>
      <c r="J19" s="2"/>
      <c r="M19" t="s">
        <v>72</v>
      </c>
    </row>
    <row r="20" spans="1:13" ht="12.75">
      <c r="A20" s="2"/>
      <c r="B20"/>
      <c r="C20"/>
      <c r="D20"/>
      <c r="E20" s="3"/>
      <c r="I20" s="2"/>
      <c r="J20" s="2"/>
      <c r="M20" t="s">
        <v>73</v>
      </c>
    </row>
    <row r="21" spans="1:13" ht="12.75">
      <c r="A21" s="2"/>
      <c r="B21"/>
      <c r="C21"/>
      <c r="D21"/>
      <c r="E21" s="3"/>
      <c r="I21" s="2"/>
      <c r="J21" s="2"/>
      <c r="M21" t="s">
        <v>74</v>
      </c>
    </row>
    <row r="22" spans="1:13" ht="12.75">
      <c r="A22" s="2"/>
      <c r="B22"/>
      <c r="C22"/>
      <c r="D22"/>
      <c r="E22" s="3"/>
      <c r="I22" s="2"/>
      <c r="J22" s="2"/>
      <c r="M22" t="s">
        <v>75</v>
      </c>
    </row>
    <row r="23" spans="1:13" ht="12.75">
      <c r="A23" s="2"/>
      <c r="B23"/>
      <c r="C23"/>
      <c r="D23"/>
      <c r="E23" s="3"/>
      <c r="I23" s="2"/>
      <c r="J23" s="2"/>
      <c r="M23" t="s">
        <v>76</v>
      </c>
    </row>
    <row r="24" spans="1:13" ht="12.75">
      <c r="A24" s="2"/>
      <c r="B24"/>
      <c r="C24"/>
      <c r="D24"/>
      <c r="E24" s="3"/>
      <c r="I24" s="2"/>
      <c r="J24" s="2"/>
      <c r="M24" t="s">
        <v>77</v>
      </c>
    </row>
    <row r="25" spans="1:13" ht="12.75">
      <c r="A25" s="2"/>
      <c r="B25"/>
      <c r="C25"/>
      <c r="D25"/>
      <c r="E25" s="3"/>
      <c r="I25" s="2"/>
      <c r="J25" s="2"/>
      <c r="M25" t="s">
        <v>78</v>
      </c>
    </row>
    <row r="26" spans="1:13" ht="12.75">
      <c r="A26" s="2"/>
      <c r="B26"/>
      <c r="C26"/>
      <c r="D26"/>
      <c r="E26" s="3"/>
      <c r="I26" s="2"/>
      <c r="J26" s="2"/>
      <c r="M26" t="s">
        <v>79</v>
      </c>
    </row>
    <row r="27" spans="1:13" ht="12.75">
      <c r="A27" s="2"/>
      <c r="B27"/>
      <c r="C27"/>
      <c r="D27"/>
      <c r="E27" s="3"/>
      <c r="I27" s="2"/>
      <c r="J27" s="2"/>
      <c r="M27" t="s">
        <v>80</v>
      </c>
    </row>
    <row r="28" spans="1:13" ht="12.75">
      <c r="A28" s="2"/>
      <c r="B28"/>
      <c r="C28"/>
      <c r="D28"/>
      <c r="E28" s="3"/>
      <c r="I28" s="2"/>
      <c r="J28" s="2"/>
      <c r="M28" t="s">
        <v>81</v>
      </c>
    </row>
    <row r="29" spans="1:13" ht="12.75">
      <c r="A29" s="2"/>
      <c r="B29"/>
      <c r="C29"/>
      <c r="D29"/>
      <c r="E29" s="3"/>
      <c r="I29" s="2"/>
      <c r="J29" s="2"/>
      <c r="M29" t="s">
        <v>82</v>
      </c>
    </row>
    <row r="30" spans="1:13" ht="12.75">
      <c r="A30" s="2"/>
      <c r="B30"/>
      <c r="C30"/>
      <c r="D30"/>
      <c r="E30" s="3"/>
      <c r="I30" s="2"/>
      <c r="J30" s="2"/>
      <c r="M30" t="s">
        <v>83</v>
      </c>
    </row>
    <row r="31" spans="1:13" ht="12.75">
      <c r="A31" s="2"/>
      <c r="B31"/>
      <c r="C31"/>
      <c r="D31"/>
      <c r="E31" s="3"/>
      <c r="I31" s="2"/>
      <c r="J31" s="2"/>
      <c r="M31" t="s">
        <v>84</v>
      </c>
    </row>
    <row r="32" spans="1:13" ht="12.75">
      <c r="A32" s="2"/>
      <c r="B32"/>
      <c r="C32"/>
      <c r="D32"/>
      <c r="E32" s="3"/>
      <c r="I32" s="2"/>
      <c r="J32" s="2"/>
      <c r="M32" t="s">
        <v>85</v>
      </c>
    </row>
    <row r="33" spans="1:13" ht="12.75">
      <c r="A33" s="2"/>
      <c r="B33"/>
      <c r="C33"/>
      <c r="D33"/>
      <c r="E33" s="3"/>
      <c r="I33" s="2"/>
      <c r="J33" s="2"/>
      <c r="M33" t="s">
        <v>86</v>
      </c>
    </row>
    <row r="34" spans="1:13" ht="12.75">
      <c r="A34" s="2"/>
      <c r="B34"/>
      <c r="C34"/>
      <c r="D34"/>
      <c r="E34" s="3"/>
      <c r="I34" s="2"/>
      <c r="J34" s="2"/>
      <c r="M34" t="s">
        <v>87</v>
      </c>
    </row>
    <row r="35" spans="1:13" ht="12.75">
      <c r="A35" s="2"/>
      <c r="B35"/>
      <c r="C35"/>
      <c r="D35"/>
      <c r="E35" s="3"/>
      <c r="I35" s="2"/>
      <c r="J35" s="2"/>
      <c r="M35" t="s">
        <v>88</v>
      </c>
    </row>
    <row r="36" spans="1:13" ht="12.75">
      <c r="A36" s="2"/>
      <c r="B36"/>
      <c r="C36"/>
      <c r="D36"/>
      <c r="E36" s="3"/>
      <c r="I36" s="2"/>
      <c r="J36" s="2"/>
      <c r="M36" t="s">
        <v>89</v>
      </c>
    </row>
    <row r="37" spans="1:13" ht="12.75">
      <c r="A37" s="2"/>
      <c r="B37"/>
      <c r="C37"/>
      <c r="D37"/>
      <c r="E37" s="3"/>
      <c r="I37" s="2"/>
      <c r="J37" s="2"/>
      <c r="M37" t="s">
        <v>90</v>
      </c>
    </row>
    <row r="38" spans="1:13" ht="12.75">
      <c r="A38" s="2"/>
      <c r="B38"/>
      <c r="C38"/>
      <c r="D38"/>
      <c r="E38" s="3"/>
      <c r="I38" s="2"/>
      <c r="J38" s="2"/>
      <c r="M38" t="s">
        <v>91</v>
      </c>
    </row>
    <row r="39" spans="1:13" ht="12.75">
      <c r="A39" s="2"/>
      <c r="B39"/>
      <c r="C39"/>
      <c r="D39"/>
      <c r="E39" s="3"/>
      <c r="I39" s="2"/>
      <c r="J39" s="2"/>
      <c r="M39" t="s">
        <v>92</v>
      </c>
    </row>
    <row r="40" spans="1:13" ht="12.75">
      <c r="A40" s="2"/>
      <c r="B40"/>
      <c r="C40"/>
      <c r="D40"/>
      <c r="E40" s="3"/>
      <c r="I40" s="2"/>
      <c r="J40" s="2"/>
      <c r="M40" t="s">
        <v>93</v>
      </c>
    </row>
    <row r="41" spans="1:13" ht="12.75">
      <c r="A41" s="2"/>
      <c r="B41"/>
      <c r="C41"/>
      <c r="D41"/>
      <c r="E41" s="3"/>
      <c r="I41" s="2"/>
      <c r="J41" s="2"/>
      <c r="M41" t="s">
        <v>94</v>
      </c>
    </row>
    <row r="42" spans="1:13" ht="12.75">
      <c r="A42" s="2"/>
      <c r="B42"/>
      <c r="C42"/>
      <c r="D42"/>
      <c r="E42" s="3"/>
      <c r="I42" s="2"/>
      <c r="J42" s="2"/>
      <c r="M42" t="s">
        <v>95</v>
      </c>
    </row>
    <row r="43" spans="1:13" ht="12.75">
      <c r="A43" s="2"/>
      <c r="B43"/>
      <c r="C43"/>
      <c r="D43"/>
      <c r="E43" s="3"/>
      <c r="I43" s="2"/>
      <c r="J43" s="2"/>
      <c r="M43" t="s">
        <v>96</v>
      </c>
    </row>
    <row r="44" spans="1:13" ht="12.75">
      <c r="A44" s="2"/>
      <c r="B44"/>
      <c r="C44"/>
      <c r="D44"/>
      <c r="E44" s="3"/>
      <c r="I44" s="2"/>
      <c r="J44" s="2"/>
      <c r="M44" t="s">
        <v>97</v>
      </c>
    </row>
    <row r="45" spans="1:13" ht="12.75">
      <c r="A45" s="2"/>
      <c r="B45"/>
      <c r="C45"/>
      <c r="D45"/>
      <c r="E45" s="3"/>
      <c r="I45" s="2"/>
      <c r="J45" s="2"/>
      <c r="M45" t="s">
        <v>98</v>
      </c>
    </row>
    <row r="46" spans="1:13" ht="12.75">
      <c r="A46" s="2"/>
      <c r="B46"/>
      <c r="C46"/>
      <c r="D46"/>
      <c r="E46" s="3"/>
      <c r="I46" s="2"/>
      <c r="J46" s="2"/>
      <c r="M46" t="s">
        <v>99</v>
      </c>
    </row>
    <row r="47" spans="1:13" ht="12.75">
      <c r="A47" s="2"/>
      <c r="B47"/>
      <c r="C47"/>
      <c r="D47"/>
      <c r="E47" s="3"/>
      <c r="I47" s="2"/>
      <c r="J47" s="2"/>
      <c r="M47" t="s">
        <v>100</v>
      </c>
    </row>
    <row r="48" spans="1:13" ht="12.75">
      <c r="A48" s="2"/>
      <c r="B48"/>
      <c r="C48"/>
      <c r="D48"/>
      <c r="E48" s="3"/>
      <c r="I48" s="2"/>
      <c r="J48" s="2"/>
      <c r="M48" t="s">
        <v>101</v>
      </c>
    </row>
    <row r="49" spans="1:13" ht="12.75">
      <c r="A49" s="2"/>
      <c r="B49"/>
      <c r="C49"/>
      <c r="D49"/>
      <c r="E49" s="3"/>
      <c r="I49" s="2"/>
      <c r="J49" s="2"/>
      <c r="M49" t="s">
        <v>102</v>
      </c>
    </row>
    <row r="50" spans="1:13" ht="12.75">
      <c r="A50" s="2"/>
      <c r="B50"/>
      <c r="C50"/>
      <c r="D50"/>
      <c r="E50" s="3"/>
      <c r="I50" s="2"/>
      <c r="J50" s="2"/>
      <c r="M50" t="s">
        <v>103</v>
      </c>
    </row>
    <row r="51" spans="1:13" ht="12.75">
      <c r="A51" s="2"/>
      <c r="B51"/>
      <c r="C51"/>
      <c r="D51"/>
      <c r="E51" s="3"/>
      <c r="I51" s="2"/>
      <c r="J51" s="2"/>
      <c r="M51" t="s">
        <v>104</v>
      </c>
    </row>
    <row r="52" spans="1:13" ht="12.75">
      <c r="A52" s="2"/>
      <c r="B52"/>
      <c r="C52"/>
      <c r="D52"/>
      <c r="E52" s="3"/>
      <c r="I52" s="2"/>
      <c r="J52" s="2"/>
      <c r="M52" t="s">
        <v>105</v>
      </c>
    </row>
    <row r="53" spans="1:13" ht="12.75">
      <c r="A53" s="2"/>
      <c r="B53"/>
      <c r="C53"/>
      <c r="D53"/>
      <c r="E53" s="3"/>
      <c r="I53" s="2"/>
      <c r="J53" s="2"/>
      <c r="M53" t="s">
        <v>106</v>
      </c>
    </row>
    <row r="54" spans="1:13" ht="12.75">
      <c r="A54" s="2"/>
      <c r="B54"/>
      <c r="C54"/>
      <c r="D54"/>
      <c r="E54" s="3"/>
      <c r="I54" s="2"/>
      <c r="J54" s="2"/>
      <c r="M54" t="s">
        <v>107</v>
      </c>
    </row>
    <row r="55" spans="1:13" ht="12.75">
      <c r="A55" s="2"/>
      <c r="B55"/>
      <c r="C55"/>
      <c r="D55"/>
      <c r="E55" s="3"/>
      <c r="I55" s="2"/>
      <c r="J55" s="2"/>
      <c r="M55" t="s">
        <v>108</v>
      </c>
    </row>
    <row r="56" spans="1:13" ht="12.75">
      <c r="A56" s="2"/>
      <c r="B56"/>
      <c r="C56"/>
      <c r="D56"/>
      <c r="E56" s="3"/>
      <c r="I56" s="2"/>
      <c r="J56" s="2"/>
      <c r="M56" t="s">
        <v>109</v>
      </c>
    </row>
    <row r="57" spans="1:13" ht="12.75">
      <c r="A57" s="2"/>
      <c r="B57"/>
      <c r="C57"/>
      <c r="D57"/>
      <c r="E57" s="3"/>
      <c r="I57" s="2"/>
      <c r="J57" s="2"/>
      <c r="M57" t="s">
        <v>110</v>
      </c>
    </row>
    <row r="58" spans="1:13" ht="12.75">
      <c r="A58" s="2"/>
      <c r="B58"/>
      <c r="C58"/>
      <c r="D58"/>
      <c r="E58" s="3"/>
      <c r="I58" s="2"/>
      <c r="J58" s="2"/>
      <c r="M58" t="s">
        <v>111</v>
      </c>
    </row>
    <row r="59" spans="1:13" ht="12.75">
      <c r="A59" s="2"/>
      <c r="B59"/>
      <c r="C59"/>
      <c r="D59"/>
      <c r="E59" s="3"/>
      <c r="I59" s="2"/>
      <c r="J59" s="2"/>
      <c r="M59" t="s">
        <v>112</v>
      </c>
    </row>
    <row r="60" spans="1:13" ht="12.75">
      <c r="A60" s="2"/>
      <c r="B60"/>
      <c r="C60"/>
      <c r="D60"/>
      <c r="E60" s="3"/>
      <c r="I60" s="2"/>
      <c r="J60" s="2"/>
      <c r="M60" t="s">
        <v>113</v>
      </c>
    </row>
    <row r="61" spans="1:13" ht="12.75">
      <c r="A61" s="2"/>
      <c r="B61"/>
      <c r="C61"/>
      <c r="D61"/>
      <c r="E61" s="3"/>
      <c r="I61" s="2"/>
      <c r="J61" s="2"/>
      <c r="M61" t="s">
        <v>114</v>
      </c>
    </row>
    <row r="62" spans="1:13" ht="12.75">
      <c r="A62" s="2"/>
      <c r="B62"/>
      <c r="C62"/>
      <c r="D62"/>
      <c r="E62" s="3"/>
      <c r="I62" s="2"/>
      <c r="J62" s="2"/>
      <c r="M62" t="s">
        <v>115</v>
      </c>
    </row>
    <row r="63" spans="1:13" ht="12.75">
      <c r="A63" s="2"/>
      <c r="B63"/>
      <c r="C63"/>
      <c r="D63"/>
      <c r="E63" s="3"/>
      <c r="I63" s="2"/>
      <c r="J63" s="2"/>
      <c r="M63" t="s">
        <v>116</v>
      </c>
    </row>
    <row r="64" spans="1:13" ht="12.75">
      <c r="A64" s="2"/>
      <c r="B64"/>
      <c r="C64"/>
      <c r="D64"/>
      <c r="E64" s="3"/>
      <c r="I64" s="2"/>
      <c r="J64" s="2"/>
      <c r="M64" t="s">
        <v>117</v>
      </c>
    </row>
    <row r="65" spans="1:13" ht="12.75">
      <c r="A65" s="2"/>
      <c r="B65"/>
      <c r="C65"/>
      <c r="D65"/>
      <c r="E65" s="3"/>
      <c r="I65" s="2"/>
      <c r="J65" s="2"/>
      <c r="M65" t="s">
        <v>118</v>
      </c>
    </row>
    <row r="66" spans="1:13" ht="12.75">
      <c r="A66" s="2"/>
      <c r="B66"/>
      <c r="C66"/>
      <c r="D66"/>
      <c r="E66" s="3"/>
      <c r="I66" s="2"/>
      <c r="J66" s="2"/>
      <c r="M66" t="s">
        <v>119</v>
      </c>
    </row>
    <row r="67" spans="1:13" ht="12.75">
      <c r="A67" s="2"/>
      <c r="B67"/>
      <c r="C67"/>
      <c r="D67"/>
      <c r="E67" s="3"/>
      <c r="I67" s="2"/>
      <c r="J67" s="2"/>
      <c r="M67" t="s">
        <v>120</v>
      </c>
    </row>
    <row r="68" spans="1:13" ht="12.75">
      <c r="A68" s="2"/>
      <c r="B68"/>
      <c r="C68"/>
      <c r="D68"/>
      <c r="E68" s="3"/>
      <c r="I68" s="2"/>
      <c r="J68" s="2"/>
      <c r="M68" t="s">
        <v>121</v>
      </c>
    </row>
    <row r="69" spans="1:13" ht="12.75">
      <c r="A69" s="2"/>
      <c r="B69"/>
      <c r="C69"/>
      <c r="D69"/>
      <c r="E69" s="3"/>
      <c r="I69" s="2"/>
      <c r="J69" s="2"/>
      <c r="M69" t="s">
        <v>122</v>
      </c>
    </row>
    <row r="70" spans="1:13" ht="12.75">
      <c r="A70" s="2"/>
      <c r="B70"/>
      <c r="C70"/>
      <c r="D70"/>
      <c r="E70" s="3"/>
      <c r="I70" s="2"/>
      <c r="J70" s="2"/>
      <c r="M70" t="s">
        <v>123</v>
      </c>
    </row>
    <row r="71" spans="1:13" ht="12.75">
      <c r="A71" s="2"/>
      <c r="B71"/>
      <c r="C71"/>
      <c r="D71"/>
      <c r="E71" s="3"/>
      <c r="I71" s="2"/>
      <c r="J71" s="2"/>
      <c r="M71" t="s">
        <v>124</v>
      </c>
    </row>
    <row r="72" spans="1:13" ht="12.75">
      <c r="A72" s="2"/>
      <c r="B72"/>
      <c r="C72"/>
      <c r="D72"/>
      <c r="E72" s="3"/>
      <c r="I72" s="2"/>
      <c r="J72" s="2"/>
      <c r="M72" t="s">
        <v>125</v>
      </c>
    </row>
    <row r="73" spans="1:13" ht="12.75">
      <c r="A73" s="2"/>
      <c r="B73"/>
      <c r="C73"/>
      <c r="D73"/>
      <c r="E73" s="3"/>
      <c r="I73" s="2"/>
      <c r="J73" s="2"/>
      <c r="M73" t="s">
        <v>126</v>
      </c>
    </row>
    <row r="74" spans="1:13" ht="12.75">
      <c r="A74" s="2"/>
      <c r="B74"/>
      <c r="C74"/>
      <c r="D74"/>
      <c r="E74" s="3"/>
      <c r="I74" s="2"/>
      <c r="J74" s="2"/>
      <c r="M74" t="s">
        <v>127</v>
      </c>
    </row>
    <row r="75" spans="1:13" ht="12.75">
      <c r="A75" s="2"/>
      <c r="B75"/>
      <c r="C75"/>
      <c r="D75"/>
      <c r="E75" s="3"/>
      <c r="I75" s="2"/>
      <c r="J75" s="2"/>
      <c r="M75" t="s">
        <v>128</v>
      </c>
    </row>
    <row r="76" spans="1:13" ht="12.75">
      <c r="A76" s="2"/>
      <c r="B76"/>
      <c r="C76"/>
      <c r="D76"/>
      <c r="E76" s="3"/>
      <c r="I76" s="2"/>
      <c r="J76" s="2"/>
      <c r="M76" t="s">
        <v>129</v>
      </c>
    </row>
    <row r="77" spans="1:13" ht="12.75">
      <c r="A77" s="2"/>
      <c r="B77"/>
      <c r="C77"/>
      <c r="D77"/>
      <c r="E77" s="3"/>
      <c r="I77" s="2"/>
      <c r="J77" s="2"/>
      <c r="M77" t="s">
        <v>130</v>
      </c>
    </row>
    <row r="78" spans="1:13" ht="12.75">
      <c r="A78" s="2"/>
      <c r="B78"/>
      <c r="C78"/>
      <c r="D78"/>
      <c r="E78" s="3"/>
      <c r="I78" s="2"/>
      <c r="J78" s="2"/>
      <c r="M78" t="s">
        <v>131</v>
      </c>
    </row>
    <row r="79" spans="1:13" ht="12.75">
      <c r="A79" s="2"/>
      <c r="B79"/>
      <c r="C79"/>
      <c r="D79"/>
      <c r="E79" s="3"/>
      <c r="I79" s="2"/>
      <c r="J79" s="2"/>
      <c r="M79" t="s">
        <v>132</v>
      </c>
    </row>
    <row r="80" spans="1:13" ht="12.75">
      <c r="A80" s="2"/>
      <c r="B80"/>
      <c r="C80"/>
      <c r="D80"/>
      <c r="E80" s="3"/>
      <c r="I80" s="2"/>
      <c r="J80" s="2"/>
      <c r="M80" t="s">
        <v>133</v>
      </c>
    </row>
    <row r="81" spans="1:13" ht="12.75">
      <c r="A81" s="2"/>
      <c r="B81"/>
      <c r="C81"/>
      <c r="D81"/>
      <c r="E81" s="3"/>
      <c r="I81" s="2"/>
      <c r="J81" s="2"/>
      <c r="M81" t="s">
        <v>134</v>
      </c>
    </row>
    <row r="82" spans="1:13" ht="12.75">
      <c r="A82" s="2"/>
      <c r="B82"/>
      <c r="C82"/>
      <c r="D82"/>
      <c r="E82" s="3"/>
      <c r="I82" s="2"/>
      <c r="J82" s="2"/>
      <c r="M82" t="s">
        <v>135</v>
      </c>
    </row>
    <row r="83" spans="1:13" ht="12.75">
      <c r="A83" s="2"/>
      <c r="B83"/>
      <c r="C83"/>
      <c r="D83"/>
      <c r="E83" s="3"/>
      <c r="I83" s="2"/>
      <c r="J83" s="2"/>
      <c r="M83" t="s">
        <v>136</v>
      </c>
    </row>
    <row r="84" spans="1:13" ht="12.75">
      <c r="A84" s="2"/>
      <c r="B84"/>
      <c r="C84"/>
      <c r="D84"/>
      <c r="E84" s="3"/>
      <c r="I84" s="2"/>
      <c r="J84" s="2"/>
      <c r="M84" t="s">
        <v>137</v>
      </c>
    </row>
    <row r="85" spans="1:13" ht="12.75">
      <c r="A85" s="2"/>
      <c r="B85"/>
      <c r="C85"/>
      <c r="D85"/>
      <c r="E85" s="3"/>
      <c r="I85" s="2"/>
      <c r="J85" s="2"/>
      <c r="M85" t="s">
        <v>138</v>
      </c>
    </row>
    <row r="86" spans="1:13" ht="12.75">
      <c r="A86" s="2"/>
      <c r="B86"/>
      <c r="C86"/>
      <c r="D86"/>
      <c r="E86" s="3"/>
      <c r="I86" s="2"/>
      <c r="J86" s="2"/>
      <c r="M86" t="s">
        <v>139</v>
      </c>
    </row>
    <row r="87" spans="1:13" ht="12.75">
      <c r="A87" s="2"/>
      <c r="B87"/>
      <c r="C87"/>
      <c r="D87"/>
      <c r="E87" s="3"/>
      <c r="I87" s="2"/>
      <c r="J87" s="2"/>
      <c r="M87" t="s">
        <v>140</v>
      </c>
    </row>
    <row r="88" spans="1:13" ht="12.75">
      <c r="A88" s="2"/>
      <c r="B88"/>
      <c r="C88"/>
      <c r="D88"/>
      <c r="E88" s="3"/>
      <c r="I88" s="2"/>
      <c r="J88" s="2"/>
      <c r="M88" t="s">
        <v>141</v>
      </c>
    </row>
    <row r="89" spans="1:13" ht="12.75">
      <c r="A89" s="2"/>
      <c r="B89"/>
      <c r="C89"/>
      <c r="D89"/>
      <c r="E89" s="3"/>
      <c r="I89" s="2"/>
      <c r="J89" s="2"/>
      <c r="M89" t="s">
        <v>142</v>
      </c>
    </row>
    <row r="90" spans="1:13" ht="12.75">
      <c r="A90" s="2"/>
      <c r="B90"/>
      <c r="C90"/>
      <c r="D90"/>
      <c r="E90" s="3"/>
      <c r="I90" s="2"/>
      <c r="J90" s="2"/>
      <c r="M90" t="s">
        <v>143</v>
      </c>
    </row>
    <row r="91" spans="1:13" ht="12.75">
      <c r="A91" s="2"/>
      <c r="B91"/>
      <c r="C91"/>
      <c r="D91"/>
      <c r="E91" s="3"/>
      <c r="I91" s="2"/>
      <c r="J91" s="2"/>
      <c r="M91" t="s">
        <v>144</v>
      </c>
    </row>
    <row r="92" spans="1:13" ht="12.75">
      <c r="A92" s="2"/>
      <c r="B92"/>
      <c r="C92"/>
      <c r="D92"/>
      <c r="E92" s="3"/>
      <c r="I92" s="2"/>
      <c r="J92" s="2"/>
      <c r="M92" t="s">
        <v>145</v>
      </c>
    </row>
    <row r="93" spans="1:13" ht="12.75">
      <c r="A93" s="2"/>
      <c r="B93"/>
      <c r="C93"/>
      <c r="D93"/>
      <c r="E93" s="3"/>
      <c r="I93" s="2"/>
      <c r="J93" s="2"/>
      <c r="M93" t="s">
        <v>146</v>
      </c>
    </row>
    <row r="94" spans="1:13" ht="12.75">
      <c r="A94" s="2"/>
      <c r="B94"/>
      <c r="C94"/>
      <c r="D94"/>
      <c r="E94" s="3"/>
      <c r="I94" s="2"/>
      <c r="J94" s="2"/>
      <c r="M94" t="s">
        <v>147</v>
      </c>
    </row>
    <row r="95" spans="1:13" ht="12.75">
      <c r="A95" s="2"/>
      <c r="B95"/>
      <c r="C95"/>
      <c r="D95"/>
      <c r="E95" s="3"/>
      <c r="I95" s="2"/>
      <c r="J95" s="2"/>
      <c r="M95" t="s">
        <v>148</v>
      </c>
    </row>
    <row r="96" spans="1:13" ht="12.75">
      <c r="A96" s="2"/>
      <c r="B96"/>
      <c r="C96"/>
      <c r="D96"/>
      <c r="E96" s="3"/>
      <c r="I96" s="2"/>
      <c r="J96" s="2"/>
      <c r="M96" t="s">
        <v>149</v>
      </c>
    </row>
    <row r="97" spans="1:13" ht="12.75">
      <c r="A97" s="2"/>
      <c r="B97"/>
      <c r="C97"/>
      <c r="D97"/>
      <c r="E97" s="3"/>
      <c r="I97" s="2"/>
      <c r="J97" s="2"/>
      <c r="M97" t="s">
        <v>150</v>
      </c>
    </row>
    <row r="98" spans="1:13" ht="12.75">
      <c r="A98" s="2"/>
      <c r="B98"/>
      <c r="C98"/>
      <c r="D98"/>
      <c r="E98" s="3"/>
      <c r="I98" s="2"/>
      <c r="J98" s="2"/>
      <c r="M98" t="s">
        <v>151</v>
      </c>
    </row>
    <row r="99" spans="1:13" ht="12.75">
      <c r="A99" s="2"/>
      <c r="B99"/>
      <c r="C99"/>
      <c r="D99"/>
      <c r="E99" s="3"/>
      <c r="I99" s="2"/>
      <c r="J99" s="2"/>
      <c r="M99" t="s">
        <v>152</v>
      </c>
    </row>
    <row r="100" spans="1:13" ht="12.75">
      <c r="A100" s="2"/>
      <c r="B100"/>
      <c r="C100"/>
      <c r="D100"/>
      <c r="E100" s="3"/>
      <c r="I100" s="2"/>
      <c r="J100" s="2"/>
      <c r="M100" t="s">
        <v>153</v>
      </c>
    </row>
    <row r="101" spans="1:13" ht="12.75">
      <c r="A101" s="2"/>
      <c r="B101"/>
      <c r="C101"/>
      <c r="D101"/>
      <c r="E101" s="3"/>
      <c r="I101" s="2"/>
      <c r="J101" s="2"/>
      <c r="M101" t="s">
        <v>154</v>
      </c>
    </row>
    <row r="102" spans="1:13" ht="12.75">
      <c r="A102" s="2"/>
      <c r="B102"/>
      <c r="C102"/>
      <c r="D102"/>
      <c r="E102" s="3"/>
      <c r="I102" s="2"/>
      <c r="J102" s="2"/>
      <c r="M102" t="s">
        <v>155</v>
      </c>
    </row>
    <row r="103" spans="1:13" ht="12.75">
      <c r="A103" s="2"/>
      <c r="B103"/>
      <c r="C103"/>
      <c r="D103"/>
      <c r="E103" s="3"/>
      <c r="I103" s="2"/>
      <c r="J103" s="2"/>
      <c r="M103" t="s">
        <v>156</v>
      </c>
    </row>
    <row r="104" spans="1:13" ht="12.75">
      <c r="A104" s="2"/>
      <c r="B104"/>
      <c r="C104"/>
      <c r="D104"/>
      <c r="E104" s="3"/>
      <c r="I104" s="2"/>
      <c r="J104" s="2"/>
      <c r="M104" t="s">
        <v>157</v>
      </c>
    </row>
    <row r="105" spans="1:13" ht="12.75">
      <c r="A105" s="2"/>
      <c r="B105"/>
      <c r="C105"/>
      <c r="D105"/>
      <c r="E105" s="3"/>
      <c r="I105" s="2"/>
      <c r="J105" s="2"/>
      <c r="M105" t="s">
        <v>158</v>
      </c>
    </row>
    <row r="106" spans="1:13" ht="12.75">
      <c r="A106" s="2"/>
      <c r="B106"/>
      <c r="C106"/>
      <c r="D106"/>
      <c r="E106" s="3"/>
      <c r="I106" s="2"/>
      <c r="J106" s="2"/>
      <c r="M106" t="s">
        <v>159</v>
      </c>
    </row>
    <row r="107" spans="1:13" ht="12.75">
      <c r="A107" s="2"/>
      <c r="B107"/>
      <c r="C107"/>
      <c r="D107"/>
      <c r="E107" s="3"/>
      <c r="I107" s="2"/>
      <c r="J107" s="2"/>
      <c r="M107" t="s">
        <v>160</v>
      </c>
    </row>
    <row r="108" spans="1:13" ht="12.75">
      <c r="A108" s="2"/>
      <c r="B108"/>
      <c r="C108"/>
      <c r="D108"/>
      <c r="E108" s="3"/>
      <c r="I108" s="2"/>
      <c r="J108" s="2"/>
      <c r="M108" t="s">
        <v>161</v>
      </c>
    </row>
    <row r="109" spans="1:13" ht="12.75">
      <c r="A109" s="2"/>
      <c r="B109"/>
      <c r="C109"/>
      <c r="D109"/>
      <c r="E109" s="3"/>
      <c r="I109" s="2"/>
      <c r="J109" s="2"/>
      <c r="M109" t="s">
        <v>162</v>
      </c>
    </row>
    <row r="110" spans="1:13" ht="12.75">
      <c r="A110" s="2"/>
      <c r="B110"/>
      <c r="C110"/>
      <c r="D110"/>
      <c r="E110" s="3"/>
      <c r="I110" s="2"/>
      <c r="J110" s="2"/>
      <c r="M110" t="s">
        <v>163</v>
      </c>
    </row>
    <row r="111" spans="1:13" ht="12.75">
      <c r="A111" s="2"/>
      <c r="B111"/>
      <c r="C111"/>
      <c r="D111"/>
      <c r="E111" s="3"/>
      <c r="I111" s="2"/>
      <c r="J111" s="2"/>
      <c r="M111" t="s">
        <v>164</v>
      </c>
    </row>
    <row r="112" spans="1:13" ht="12.75">
      <c r="A112" s="2"/>
      <c r="B112"/>
      <c r="C112"/>
      <c r="D112"/>
      <c r="E112" s="3"/>
      <c r="I112" s="2"/>
      <c r="J112" s="2"/>
      <c r="M112" t="s">
        <v>165</v>
      </c>
    </row>
    <row r="113" spans="1:13" ht="12.75">
      <c r="A113" s="2"/>
      <c r="B113"/>
      <c r="C113"/>
      <c r="D113"/>
      <c r="E113" s="3"/>
      <c r="I113" s="2"/>
      <c r="J113" s="2"/>
      <c r="M113" t="s">
        <v>166</v>
      </c>
    </row>
    <row r="114" spans="1:13" ht="12.75">
      <c r="A114" s="2"/>
      <c r="B114"/>
      <c r="C114"/>
      <c r="D114"/>
      <c r="E114" s="3"/>
      <c r="I114" s="2"/>
      <c r="J114" s="2"/>
      <c r="M114" t="s">
        <v>167</v>
      </c>
    </row>
    <row r="115" spans="1:13" ht="12.75">
      <c r="A115" s="2"/>
      <c r="B115"/>
      <c r="C115"/>
      <c r="D115"/>
      <c r="E115" s="3"/>
      <c r="I115" s="2"/>
      <c r="J115" s="2"/>
      <c r="M115" t="s">
        <v>168</v>
      </c>
    </row>
    <row r="116" spans="1:13" ht="12.75">
      <c r="A116" s="2"/>
      <c r="B116"/>
      <c r="C116"/>
      <c r="D116"/>
      <c r="E116" s="3"/>
      <c r="I116" s="2"/>
      <c r="J116" s="2"/>
      <c r="M116" t="s">
        <v>169</v>
      </c>
    </row>
    <row r="117" spans="1:13" ht="12.75">
      <c r="A117" s="2"/>
      <c r="B117"/>
      <c r="C117"/>
      <c r="D117"/>
      <c r="E117" s="3"/>
      <c r="I117" s="2"/>
      <c r="J117" s="2"/>
      <c r="M117" t="s">
        <v>170</v>
      </c>
    </row>
    <row r="118" spans="1:13" ht="12.75">
      <c r="A118" s="2"/>
      <c r="B118"/>
      <c r="C118"/>
      <c r="D118"/>
      <c r="E118" s="3"/>
      <c r="I118" s="2"/>
      <c r="J118" s="2"/>
      <c r="M118" t="s">
        <v>171</v>
      </c>
    </row>
    <row r="119" spans="1:13" ht="12.75">
      <c r="A119" s="2"/>
      <c r="B119"/>
      <c r="C119"/>
      <c r="D119"/>
      <c r="E119" s="3"/>
      <c r="I119" s="2"/>
      <c r="J119" s="2"/>
      <c r="M119" t="s">
        <v>172</v>
      </c>
    </row>
    <row r="120" spans="1:13" ht="12.75">
      <c r="A120" s="2"/>
      <c r="B120"/>
      <c r="C120"/>
      <c r="D120"/>
      <c r="E120" s="3"/>
      <c r="I120" s="2"/>
      <c r="J120" s="2"/>
      <c r="M120" t="s">
        <v>173</v>
      </c>
    </row>
    <row r="121" spans="1:13" ht="12.75">
      <c r="A121" s="2"/>
      <c r="B121"/>
      <c r="C121"/>
      <c r="D121"/>
      <c r="E121" s="3"/>
      <c r="I121" s="2"/>
      <c r="J121" s="2"/>
      <c r="M121" t="s">
        <v>174</v>
      </c>
    </row>
    <row r="122" spans="1:13" ht="12.75">
      <c r="A122" s="2"/>
      <c r="B122"/>
      <c r="C122"/>
      <c r="D122"/>
      <c r="E122" s="3"/>
      <c r="I122" s="2"/>
      <c r="J122" s="2"/>
      <c r="M122" t="s">
        <v>175</v>
      </c>
    </row>
    <row r="123" spans="1:13" ht="12.75">
      <c r="A123" s="2"/>
      <c r="B123"/>
      <c r="C123"/>
      <c r="D123"/>
      <c r="E123" s="3"/>
      <c r="I123" s="2"/>
      <c r="J123" s="2"/>
      <c r="M123" t="s">
        <v>176</v>
      </c>
    </row>
    <row r="124" spans="1:13" ht="12.75">
      <c r="A124" s="2"/>
      <c r="B124"/>
      <c r="C124"/>
      <c r="D124"/>
      <c r="E124" s="3"/>
      <c r="I124" s="2"/>
      <c r="J124" s="2"/>
      <c r="M124" t="s">
        <v>177</v>
      </c>
    </row>
    <row r="125" spans="1:13" ht="12.75">
      <c r="A125" s="2"/>
      <c r="B125"/>
      <c r="C125"/>
      <c r="D125"/>
      <c r="E125" s="3"/>
      <c r="I125" s="2"/>
      <c r="J125" s="2"/>
      <c r="M125" t="s">
        <v>178</v>
      </c>
    </row>
    <row r="126" spans="1:13" ht="12.75">
      <c r="A126" s="2"/>
      <c r="B126"/>
      <c r="C126"/>
      <c r="D126"/>
      <c r="E126" s="3"/>
      <c r="I126" s="2"/>
      <c r="J126" s="2"/>
      <c r="M126" t="s">
        <v>179</v>
      </c>
    </row>
    <row r="127" spans="1:13" ht="12.75">
      <c r="A127" s="2"/>
      <c r="B127"/>
      <c r="C127"/>
      <c r="D127"/>
      <c r="E127" s="3"/>
      <c r="I127" s="2"/>
      <c r="J127" s="2"/>
      <c r="M127" t="s">
        <v>180</v>
      </c>
    </row>
    <row r="128" spans="1:13" ht="12.75">
      <c r="A128" s="2"/>
      <c r="B128"/>
      <c r="C128"/>
      <c r="D128"/>
      <c r="E128" s="3"/>
      <c r="I128" s="2"/>
      <c r="J128" s="2"/>
      <c r="M128" t="s">
        <v>181</v>
      </c>
    </row>
    <row r="129" spans="1:13" ht="12.75">
      <c r="A129" s="2"/>
      <c r="B129"/>
      <c r="C129"/>
      <c r="D129"/>
      <c r="E129" s="3"/>
      <c r="I129" s="2"/>
      <c r="J129" s="2"/>
      <c r="M129" t="s">
        <v>182</v>
      </c>
    </row>
    <row r="130" spans="1:13" ht="12.75">
      <c r="A130" s="2"/>
      <c r="B130"/>
      <c r="C130"/>
      <c r="D130"/>
      <c r="E130" s="3"/>
      <c r="I130" s="2"/>
      <c r="J130" s="2"/>
      <c r="M130" t="s">
        <v>183</v>
      </c>
    </row>
    <row r="131" spans="1:13" ht="12.75">
      <c r="A131" s="2"/>
      <c r="B131"/>
      <c r="C131"/>
      <c r="D131"/>
      <c r="E131" s="3"/>
      <c r="I131" s="2"/>
      <c r="J131" s="2"/>
      <c r="M131" t="s">
        <v>184</v>
      </c>
    </row>
    <row r="132" spans="1:13" ht="12.75">
      <c r="A132" s="2"/>
      <c r="B132"/>
      <c r="C132"/>
      <c r="D132"/>
      <c r="E132" s="3"/>
      <c r="I132" s="2"/>
      <c r="J132" s="2"/>
      <c r="M132" t="s">
        <v>185</v>
      </c>
    </row>
    <row r="133" spans="1:13" ht="12.75">
      <c r="A133" s="2"/>
      <c r="B133"/>
      <c r="C133"/>
      <c r="D133"/>
      <c r="E133" s="3"/>
      <c r="I133" s="2"/>
      <c r="J133" s="2"/>
      <c r="M133" t="s">
        <v>186</v>
      </c>
    </row>
    <row r="134" spans="1:13" ht="12.75">
      <c r="A134" s="2"/>
      <c r="B134"/>
      <c r="C134"/>
      <c r="D134"/>
      <c r="E134" s="3"/>
      <c r="I134" s="2"/>
      <c r="J134" s="2"/>
      <c r="M134" t="s">
        <v>187</v>
      </c>
    </row>
    <row r="135" spans="1:13" ht="12.75">
      <c r="A135" s="2"/>
      <c r="B135"/>
      <c r="C135"/>
      <c r="D135"/>
      <c r="E135" s="3"/>
      <c r="I135" s="2"/>
      <c r="J135" s="2"/>
      <c r="M135" t="s">
        <v>188</v>
      </c>
    </row>
    <row r="136" spans="1:13" ht="12.75">
      <c r="A136" s="2"/>
      <c r="B136"/>
      <c r="C136"/>
      <c r="D136"/>
      <c r="E136" s="3"/>
      <c r="I136" s="2"/>
      <c r="J136" s="2"/>
      <c r="M136" t="s">
        <v>189</v>
      </c>
    </row>
    <row r="137" spans="1:13" ht="12.75">
      <c r="A137" s="2"/>
      <c r="B137"/>
      <c r="C137"/>
      <c r="D137"/>
      <c r="E137" s="3"/>
      <c r="I137" s="2"/>
      <c r="J137" s="2"/>
      <c r="M137" t="s">
        <v>190</v>
      </c>
    </row>
    <row r="138" spans="1:13" ht="12.75">
      <c r="A138" s="2"/>
      <c r="B138"/>
      <c r="C138"/>
      <c r="D138"/>
      <c r="E138" s="3"/>
      <c r="I138" s="2"/>
      <c r="J138" s="2"/>
      <c r="M138" t="s">
        <v>191</v>
      </c>
    </row>
    <row r="139" spans="1:13" ht="12.75">
      <c r="A139" s="2"/>
      <c r="B139"/>
      <c r="C139"/>
      <c r="D139"/>
      <c r="E139" s="3"/>
      <c r="I139" s="2"/>
      <c r="J139" s="2"/>
      <c r="M139" t="s">
        <v>192</v>
      </c>
    </row>
    <row r="140" spans="1:13" ht="12.75">
      <c r="A140" s="2"/>
      <c r="B140"/>
      <c r="C140"/>
      <c r="D140"/>
      <c r="E140" s="3"/>
      <c r="I140" s="2"/>
      <c r="J140" s="2"/>
      <c r="M140" t="s">
        <v>193</v>
      </c>
    </row>
    <row r="141" spans="1:13" ht="12.75">
      <c r="A141" s="2"/>
      <c r="B141"/>
      <c r="C141"/>
      <c r="D141"/>
      <c r="E141" s="3"/>
      <c r="I141" s="2"/>
      <c r="J141" s="2"/>
      <c r="M141" t="s">
        <v>194</v>
      </c>
    </row>
    <row r="142" spans="1:13" ht="12.75">
      <c r="A142" s="2"/>
      <c r="B142"/>
      <c r="C142"/>
      <c r="D142"/>
      <c r="E142" s="3"/>
      <c r="I142" s="2"/>
      <c r="J142" s="2"/>
      <c r="M142" t="s">
        <v>195</v>
      </c>
    </row>
    <row r="143" spans="1:13" ht="12.75">
      <c r="A143" s="2"/>
      <c r="B143" t="s">
        <v>26</v>
      </c>
      <c r="C143" t="s">
        <v>26</v>
      </c>
      <c r="D143" t="s">
        <v>26</v>
      </c>
      <c r="E143" s="3" t="s">
        <v>26</v>
      </c>
      <c r="F143" s="33" t="s">
        <v>26</v>
      </c>
      <c r="G143" s="33" t="s">
        <v>26</v>
      </c>
      <c r="I143" s="2"/>
      <c r="J143" s="2"/>
      <c r="M143" t="s">
        <v>196</v>
      </c>
    </row>
    <row r="144" spans="1:13" ht="12.75">
      <c r="A144" s="2"/>
      <c r="B144" t="s">
        <v>26</v>
      </c>
      <c r="C144" t="s">
        <v>26</v>
      </c>
      <c r="D144" t="s">
        <v>26</v>
      </c>
      <c r="E144" s="3" t="s">
        <v>26</v>
      </c>
      <c r="F144" s="33" t="s">
        <v>26</v>
      </c>
      <c r="G144" s="33" t="s">
        <v>26</v>
      </c>
      <c r="I144" s="2"/>
      <c r="J144" s="2"/>
      <c r="M144" t="s">
        <v>197</v>
      </c>
    </row>
    <row r="145" spans="1:13" ht="12.75">
      <c r="A145" s="2"/>
      <c r="B145" t="s">
        <v>26</v>
      </c>
      <c r="C145" t="s">
        <v>26</v>
      </c>
      <c r="D145" t="s">
        <v>26</v>
      </c>
      <c r="E145" s="3" t="s">
        <v>26</v>
      </c>
      <c r="F145" s="33" t="s">
        <v>26</v>
      </c>
      <c r="G145" s="33" t="s">
        <v>26</v>
      </c>
      <c r="I145" s="2"/>
      <c r="J145" s="2"/>
      <c r="M145" t="s">
        <v>198</v>
      </c>
    </row>
    <row r="146" spans="1:13" ht="12.75">
      <c r="A146" s="2"/>
      <c r="B146" t="s">
        <v>26</v>
      </c>
      <c r="C146" t="s">
        <v>26</v>
      </c>
      <c r="D146" t="s">
        <v>26</v>
      </c>
      <c r="E146" s="3" t="s">
        <v>26</v>
      </c>
      <c r="F146" s="33" t="s">
        <v>26</v>
      </c>
      <c r="G146" s="33" t="s">
        <v>26</v>
      </c>
      <c r="I146" s="2"/>
      <c r="J146" s="2"/>
      <c r="M146" t="s">
        <v>199</v>
      </c>
    </row>
    <row r="147" spans="1:13" ht="12.75">
      <c r="A147" s="2"/>
      <c r="B147" t="s">
        <v>26</v>
      </c>
      <c r="C147" t="s">
        <v>26</v>
      </c>
      <c r="D147" t="s">
        <v>26</v>
      </c>
      <c r="E147" s="3" t="s">
        <v>26</v>
      </c>
      <c r="F147" s="33" t="s">
        <v>26</v>
      </c>
      <c r="G147" s="33" t="s">
        <v>26</v>
      </c>
      <c r="I147" s="2"/>
      <c r="J147" s="2"/>
      <c r="M147" t="s">
        <v>200</v>
      </c>
    </row>
    <row r="148" spans="1:13" ht="12.75">
      <c r="A148" s="2"/>
      <c r="B148" t="s">
        <v>26</v>
      </c>
      <c r="C148" t="s">
        <v>26</v>
      </c>
      <c r="D148" t="s">
        <v>26</v>
      </c>
      <c r="E148" s="3" t="s">
        <v>26</v>
      </c>
      <c r="F148" s="33" t="s">
        <v>26</v>
      </c>
      <c r="G148" s="33" t="s">
        <v>26</v>
      </c>
      <c r="I148" s="2"/>
      <c r="J148" s="2"/>
      <c r="M148" t="s">
        <v>201</v>
      </c>
    </row>
    <row r="149" spans="1:13" ht="12.75">
      <c r="A149" s="2"/>
      <c r="B149" t="s">
        <v>26</v>
      </c>
      <c r="C149" t="s">
        <v>26</v>
      </c>
      <c r="D149" t="s">
        <v>26</v>
      </c>
      <c r="E149" s="3" t="s">
        <v>26</v>
      </c>
      <c r="F149" s="33" t="s">
        <v>26</v>
      </c>
      <c r="G149" s="33" t="s">
        <v>26</v>
      </c>
      <c r="I149" s="2"/>
      <c r="J149" s="2"/>
      <c r="M149" t="s">
        <v>202</v>
      </c>
    </row>
    <row r="150" spans="1:13" ht="12.75">
      <c r="A150" s="2"/>
      <c r="B150" t="s">
        <v>26</v>
      </c>
      <c r="C150" t="s">
        <v>26</v>
      </c>
      <c r="D150" t="s">
        <v>26</v>
      </c>
      <c r="E150" s="3" t="s">
        <v>26</v>
      </c>
      <c r="F150" s="33" t="s">
        <v>26</v>
      </c>
      <c r="G150" s="33" t="s">
        <v>26</v>
      </c>
      <c r="I150" s="2"/>
      <c r="J150" s="2"/>
      <c r="M150" t="s">
        <v>203</v>
      </c>
    </row>
    <row r="151" spans="1:13" ht="12.75">
      <c r="A151" s="2"/>
      <c r="B151" t="s">
        <v>26</v>
      </c>
      <c r="C151" t="s">
        <v>26</v>
      </c>
      <c r="D151" t="s">
        <v>26</v>
      </c>
      <c r="E151" s="3" t="s">
        <v>26</v>
      </c>
      <c r="F151" s="33" t="s">
        <v>26</v>
      </c>
      <c r="G151" s="33" t="s">
        <v>26</v>
      </c>
      <c r="I151" s="2"/>
      <c r="J151" s="2"/>
      <c r="M151" t="s">
        <v>204</v>
      </c>
    </row>
    <row r="152" spans="1:13" ht="12.75">
      <c r="A152" s="2"/>
      <c r="B152" t="s">
        <v>26</v>
      </c>
      <c r="C152" t="s">
        <v>26</v>
      </c>
      <c r="D152" t="s">
        <v>26</v>
      </c>
      <c r="E152" s="3" t="s">
        <v>26</v>
      </c>
      <c r="F152" s="33" t="s">
        <v>26</v>
      </c>
      <c r="G152" s="33" t="s">
        <v>26</v>
      </c>
      <c r="I152" s="2"/>
      <c r="J152" s="2"/>
      <c r="M152" t="s">
        <v>205</v>
      </c>
    </row>
    <row r="153" spans="1:13" ht="12.75">
      <c r="A153" s="2"/>
      <c r="B153" t="s">
        <v>26</v>
      </c>
      <c r="C153" t="s">
        <v>26</v>
      </c>
      <c r="D153" t="s">
        <v>26</v>
      </c>
      <c r="E153" s="3" t="s">
        <v>26</v>
      </c>
      <c r="F153" s="33" t="s">
        <v>26</v>
      </c>
      <c r="G153" s="33" t="s">
        <v>26</v>
      </c>
      <c r="I153" s="2"/>
      <c r="J153" s="2"/>
      <c r="M153" t="s">
        <v>206</v>
      </c>
    </row>
    <row r="154" spans="1:13" ht="12.75">
      <c r="A154" s="2"/>
      <c r="B154" t="s">
        <v>26</v>
      </c>
      <c r="C154" t="s">
        <v>26</v>
      </c>
      <c r="D154" t="s">
        <v>26</v>
      </c>
      <c r="E154" s="3" t="s">
        <v>26</v>
      </c>
      <c r="F154" s="33" t="s">
        <v>26</v>
      </c>
      <c r="G154" s="33" t="s">
        <v>26</v>
      </c>
      <c r="I154" s="2"/>
      <c r="J154" s="2"/>
      <c r="M154" t="s">
        <v>207</v>
      </c>
    </row>
    <row r="155" spans="1:13" ht="12.75">
      <c r="A155" s="2"/>
      <c r="B155" t="s">
        <v>26</v>
      </c>
      <c r="C155" t="s">
        <v>26</v>
      </c>
      <c r="D155" t="s">
        <v>26</v>
      </c>
      <c r="E155" s="3" t="s">
        <v>26</v>
      </c>
      <c r="F155" s="33" t="s">
        <v>26</v>
      </c>
      <c r="G155" s="33" t="s">
        <v>26</v>
      </c>
      <c r="I155" s="2"/>
      <c r="J155" s="2"/>
      <c r="M155" t="s">
        <v>208</v>
      </c>
    </row>
    <row r="156" spans="1:13" ht="12.75">
      <c r="A156" s="2"/>
      <c r="B156" t="s">
        <v>26</v>
      </c>
      <c r="C156" t="s">
        <v>26</v>
      </c>
      <c r="D156" t="s">
        <v>26</v>
      </c>
      <c r="E156" s="3" t="s">
        <v>26</v>
      </c>
      <c r="F156" s="33" t="s">
        <v>26</v>
      </c>
      <c r="G156" s="33" t="s">
        <v>26</v>
      </c>
      <c r="I156" s="2"/>
      <c r="J156" s="2"/>
      <c r="M156" t="s">
        <v>209</v>
      </c>
    </row>
    <row r="157" spans="1:13" ht="12.75">
      <c r="A157" s="2"/>
      <c r="B157" t="s">
        <v>26</v>
      </c>
      <c r="C157" t="s">
        <v>26</v>
      </c>
      <c r="D157" t="s">
        <v>26</v>
      </c>
      <c r="E157" s="3" t="s">
        <v>26</v>
      </c>
      <c r="F157" s="33" t="s">
        <v>26</v>
      </c>
      <c r="G157" s="33" t="s">
        <v>26</v>
      </c>
      <c r="I157" s="2"/>
      <c r="J157" s="2"/>
      <c r="M157" t="s">
        <v>210</v>
      </c>
    </row>
    <row r="158" spans="1:13" ht="12.75">
      <c r="A158" s="2"/>
      <c r="B158" t="s">
        <v>26</v>
      </c>
      <c r="C158" t="s">
        <v>26</v>
      </c>
      <c r="D158" t="s">
        <v>26</v>
      </c>
      <c r="E158" s="3" t="s">
        <v>26</v>
      </c>
      <c r="F158" s="33" t="s">
        <v>26</v>
      </c>
      <c r="G158" s="33" t="s">
        <v>26</v>
      </c>
      <c r="I158" s="2"/>
      <c r="J158" s="2"/>
      <c r="M158" t="s">
        <v>211</v>
      </c>
    </row>
    <row r="159" spans="1:13" ht="12.75">
      <c r="A159" s="2"/>
      <c r="B159" t="s">
        <v>26</v>
      </c>
      <c r="C159" t="s">
        <v>26</v>
      </c>
      <c r="D159" t="s">
        <v>26</v>
      </c>
      <c r="E159" s="3" t="s">
        <v>26</v>
      </c>
      <c r="F159" s="33" t="s">
        <v>26</v>
      </c>
      <c r="G159" s="33" t="s">
        <v>26</v>
      </c>
      <c r="I159" s="2"/>
      <c r="J159" s="2"/>
      <c r="M159" t="s">
        <v>212</v>
      </c>
    </row>
    <row r="160" spans="1:13" ht="12.75">
      <c r="A160" s="2"/>
      <c r="B160" t="s">
        <v>26</v>
      </c>
      <c r="C160" t="s">
        <v>26</v>
      </c>
      <c r="D160" t="s">
        <v>26</v>
      </c>
      <c r="E160" s="3" t="s">
        <v>26</v>
      </c>
      <c r="F160" s="33" t="s">
        <v>26</v>
      </c>
      <c r="G160" s="33" t="s">
        <v>26</v>
      </c>
      <c r="I160" s="2"/>
      <c r="J160" s="2"/>
      <c r="M160" t="s">
        <v>213</v>
      </c>
    </row>
    <row r="161" spans="1:13" ht="12.75">
      <c r="A161" s="2"/>
      <c r="B161" t="s">
        <v>26</v>
      </c>
      <c r="C161" t="s">
        <v>26</v>
      </c>
      <c r="D161" t="s">
        <v>26</v>
      </c>
      <c r="E161" s="3" t="s">
        <v>26</v>
      </c>
      <c r="F161" s="33" t="s">
        <v>26</v>
      </c>
      <c r="G161" s="33" t="s">
        <v>26</v>
      </c>
      <c r="I161" s="2"/>
      <c r="J161" s="2"/>
      <c r="M161" t="s">
        <v>214</v>
      </c>
    </row>
    <row r="162" spans="1:13" ht="12.75">
      <c r="A162" s="2"/>
      <c r="B162" t="s">
        <v>26</v>
      </c>
      <c r="C162" t="s">
        <v>26</v>
      </c>
      <c r="D162" t="s">
        <v>26</v>
      </c>
      <c r="E162" s="3" t="s">
        <v>26</v>
      </c>
      <c r="F162" s="33" t="s">
        <v>26</v>
      </c>
      <c r="G162" s="33" t="s">
        <v>26</v>
      </c>
      <c r="I162" s="2"/>
      <c r="J162" s="2"/>
      <c r="M162" t="s">
        <v>215</v>
      </c>
    </row>
    <row r="163" spans="1:13" ht="12.75">
      <c r="A163" s="2"/>
      <c r="B163" t="s">
        <v>26</v>
      </c>
      <c r="C163" t="s">
        <v>26</v>
      </c>
      <c r="D163" t="s">
        <v>26</v>
      </c>
      <c r="E163" s="3" t="s">
        <v>26</v>
      </c>
      <c r="F163" s="33" t="s">
        <v>26</v>
      </c>
      <c r="G163" s="33" t="s">
        <v>26</v>
      </c>
      <c r="I163" s="2"/>
      <c r="J163" s="2"/>
      <c r="M163" t="s">
        <v>216</v>
      </c>
    </row>
    <row r="164" spans="1:13" ht="12.75">
      <c r="A164" s="2"/>
      <c r="B164" t="s">
        <v>26</v>
      </c>
      <c r="C164" t="s">
        <v>26</v>
      </c>
      <c r="D164" t="s">
        <v>26</v>
      </c>
      <c r="E164" s="3" t="s">
        <v>26</v>
      </c>
      <c r="F164" s="33" t="s">
        <v>26</v>
      </c>
      <c r="G164" s="33" t="s">
        <v>26</v>
      </c>
      <c r="I164" s="2"/>
      <c r="J164" s="2"/>
      <c r="M164" t="s">
        <v>217</v>
      </c>
    </row>
    <row r="165" spans="1:13" ht="12.75">
      <c r="A165" s="2"/>
      <c r="B165" t="s">
        <v>26</v>
      </c>
      <c r="C165" t="s">
        <v>26</v>
      </c>
      <c r="D165" t="s">
        <v>26</v>
      </c>
      <c r="E165" s="3" t="s">
        <v>26</v>
      </c>
      <c r="F165" s="33" t="s">
        <v>26</v>
      </c>
      <c r="G165" s="33" t="s">
        <v>26</v>
      </c>
      <c r="I165" s="2"/>
      <c r="J165" s="2"/>
      <c r="M165" t="s">
        <v>218</v>
      </c>
    </row>
    <row r="166" spans="1:13" ht="12.75">
      <c r="A166" s="2"/>
      <c r="B166" t="s">
        <v>26</v>
      </c>
      <c r="C166" t="s">
        <v>26</v>
      </c>
      <c r="D166" t="s">
        <v>26</v>
      </c>
      <c r="E166" s="3" t="s">
        <v>26</v>
      </c>
      <c r="F166" s="33" t="s">
        <v>26</v>
      </c>
      <c r="G166" s="33" t="s">
        <v>26</v>
      </c>
      <c r="I166" s="2"/>
      <c r="J166" s="2"/>
      <c r="M166" t="s">
        <v>219</v>
      </c>
    </row>
    <row r="167" spans="1:13" ht="12.75">
      <c r="A167" s="2"/>
      <c r="B167" t="s">
        <v>26</v>
      </c>
      <c r="C167" t="s">
        <v>26</v>
      </c>
      <c r="D167" t="s">
        <v>26</v>
      </c>
      <c r="E167" s="3" t="s">
        <v>26</v>
      </c>
      <c r="F167" s="33" t="s">
        <v>26</v>
      </c>
      <c r="G167" s="33" t="s">
        <v>26</v>
      </c>
      <c r="I167" s="2"/>
      <c r="J167" s="2"/>
      <c r="M167" t="s">
        <v>220</v>
      </c>
    </row>
    <row r="168" spans="1:13" ht="12.75">
      <c r="A168" s="2"/>
      <c r="B168" t="s">
        <v>26</v>
      </c>
      <c r="C168" t="s">
        <v>26</v>
      </c>
      <c r="D168" t="s">
        <v>26</v>
      </c>
      <c r="E168" s="3" t="s">
        <v>26</v>
      </c>
      <c r="F168" s="33" t="s">
        <v>26</v>
      </c>
      <c r="G168" s="33" t="s">
        <v>26</v>
      </c>
      <c r="I168" s="2"/>
      <c r="J168" s="2"/>
      <c r="M168" t="s">
        <v>221</v>
      </c>
    </row>
    <row r="169" spans="1:13" ht="12.75">
      <c r="A169" s="2"/>
      <c r="B169" t="s">
        <v>26</v>
      </c>
      <c r="C169" t="s">
        <v>26</v>
      </c>
      <c r="D169" t="s">
        <v>26</v>
      </c>
      <c r="E169" s="3" t="s">
        <v>26</v>
      </c>
      <c r="F169" s="33" t="s">
        <v>26</v>
      </c>
      <c r="G169" s="33" t="s">
        <v>26</v>
      </c>
      <c r="I169" s="2"/>
      <c r="J169" s="2"/>
      <c r="M169" t="s">
        <v>222</v>
      </c>
    </row>
    <row r="170" spans="1:13" ht="12.75">
      <c r="A170" s="2"/>
      <c r="B170" t="s">
        <v>26</v>
      </c>
      <c r="C170" t="s">
        <v>26</v>
      </c>
      <c r="D170" t="s">
        <v>26</v>
      </c>
      <c r="E170" s="3" t="s">
        <v>26</v>
      </c>
      <c r="F170" s="33" t="s">
        <v>26</v>
      </c>
      <c r="G170" s="33" t="s">
        <v>26</v>
      </c>
      <c r="I170" s="2"/>
      <c r="J170" s="2"/>
      <c r="M170" t="s">
        <v>223</v>
      </c>
    </row>
    <row r="171" spans="1:13" ht="12.75">
      <c r="A171" s="2"/>
      <c r="B171" t="s">
        <v>26</v>
      </c>
      <c r="C171" t="s">
        <v>26</v>
      </c>
      <c r="D171" t="s">
        <v>26</v>
      </c>
      <c r="E171" s="3" t="s">
        <v>26</v>
      </c>
      <c r="F171" s="33" t="s">
        <v>26</v>
      </c>
      <c r="G171" s="33" t="s">
        <v>26</v>
      </c>
      <c r="I171" s="2"/>
      <c r="J171" s="2"/>
      <c r="M171" t="s">
        <v>224</v>
      </c>
    </row>
    <row r="172" spans="1:13" ht="12.75">
      <c r="A172" s="2"/>
      <c r="B172" t="s">
        <v>26</v>
      </c>
      <c r="C172" t="s">
        <v>26</v>
      </c>
      <c r="D172" t="s">
        <v>26</v>
      </c>
      <c r="E172" s="3" t="s">
        <v>26</v>
      </c>
      <c r="F172" s="33" t="s">
        <v>26</v>
      </c>
      <c r="G172" s="33" t="s">
        <v>26</v>
      </c>
      <c r="I172" s="2"/>
      <c r="J172" s="2"/>
      <c r="M172" t="s">
        <v>225</v>
      </c>
    </row>
    <row r="173" spans="1:13" ht="12.75">
      <c r="A173" s="2"/>
      <c r="B173" t="s">
        <v>26</v>
      </c>
      <c r="C173" t="s">
        <v>26</v>
      </c>
      <c r="D173" t="s">
        <v>26</v>
      </c>
      <c r="E173" s="3" t="s">
        <v>26</v>
      </c>
      <c r="F173" s="33" t="s">
        <v>26</v>
      </c>
      <c r="G173" s="33" t="s">
        <v>26</v>
      </c>
      <c r="I173" s="2"/>
      <c r="J173" s="2"/>
      <c r="M173" t="s">
        <v>226</v>
      </c>
    </row>
    <row r="174" spans="1:13" ht="12.75">
      <c r="A174" s="2"/>
      <c r="B174" t="s">
        <v>26</v>
      </c>
      <c r="C174" t="s">
        <v>26</v>
      </c>
      <c r="D174" t="s">
        <v>26</v>
      </c>
      <c r="E174" s="3" t="s">
        <v>26</v>
      </c>
      <c r="F174" s="33" t="s">
        <v>26</v>
      </c>
      <c r="G174" s="33" t="s">
        <v>26</v>
      </c>
      <c r="I174" s="2"/>
      <c r="J174" s="2"/>
      <c r="M174" t="s">
        <v>227</v>
      </c>
    </row>
    <row r="175" spans="1:13" ht="12.75">
      <c r="A175" s="2"/>
      <c r="B175" t="s">
        <v>26</v>
      </c>
      <c r="C175" t="s">
        <v>26</v>
      </c>
      <c r="D175" t="s">
        <v>26</v>
      </c>
      <c r="E175" s="3" t="s">
        <v>26</v>
      </c>
      <c r="F175" s="33" t="s">
        <v>26</v>
      </c>
      <c r="G175" s="33" t="s">
        <v>26</v>
      </c>
      <c r="I175" s="2"/>
      <c r="J175" s="2"/>
      <c r="M175" t="s">
        <v>228</v>
      </c>
    </row>
    <row r="176" spans="1:13" ht="12.75">
      <c r="A176" s="2"/>
      <c r="B176" t="s">
        <v>26</v>
      </c>
      <c r="C176" t="s">
        <v>26</v>
      </c>
      <c r="D176" t="s">
        <v>26</v>
      </c>
      <c r="E176" s="3" t="s">
        <v>26</v>
      </c>
      <c r="F176" s="33" t="s">
        <v>26</v>
      </c>
      <c r="G176" s="33" t="s">
        <v>26</v>
      </c>
      <c r="I176" s="2"/>
      <c r="J176" s="2"/>
      <c r="M176" t="s">
        <v>229</v>
      </c>
    </row>
    <row r="177" spans="1:13" ht="12.75">
      <c r="A177" s="2"/>
      <c r="B177" t="s">
        <v>26</v>
      </c>
      <c r="C177" t="s">
        <v>26</v>
      </c>
      <c r="D177" t="s">
        <v>26</v>
      </c>
      <c r="E177" s="3" t="s">
        <v>26</v>
      </c>
      <c r="F177" s="33" t="s">
        <v>26</v>
      </c>
      <c r="G177" s="33" t="s">
        <v>26</v>
      </c>
      <c r="I177" s="2"/>
      <c r="J177" s="2"/>
      <c r="M177" t="s">
        <v>230</v>
      </c>
    </row>
    <row r="178" spans="1:13" ht="12.75">
      <c r="A178" s="2"/>
      <c r="B178" t="s">
        <v>26</v>
      </c>
      <c r="C178" t="s">
        <v>26</v>
      </c>
      <c r="D178" t="s">
        <v>26</v>
      </c>
      <c r="E178" s="3" t="s">
        <v>26</v>
      </c>
      <c r="F178" s="33" t="s">
        <v>26</v>
      </c>
      <c r="G178" s="33" t="s">
        <v>26</v>
      </c>
      <c r="I178" s="2"/>
      <c r="J178" s="2"/>
      <c r="M178" t="s">
        <v>231</v>
      </c>
    </row>
    <row r="179" spans="1:13" ht="12.75">
      <c r="A179" s="2"/>
      <c r="B179" t="s">
        <v>26</v>
      </c>
      <c r="C179" t="s">
        <v>26</v>
      </c>
      <c r="D179" t="s">
        <v>26</v>
      </c>
      <c r="E179" s="3" t="s">
        <v>26</v>
      </c>
      <c r="F179" s="33" t="s">
        <v>26</v>
      </c>
      <c r="G179" s="33" t="s">
        <v>26</v>
      </c>
      <c r="I179" s="2"/>
      <c r="J179" s="2"/>
      <c r="M179" t="s">
        <v>232</v>
      </c>
    </row>
    <row r="180" spans="1:13" ht="12.75">
      <c r="A180" s="2"/>
      <c r="B180" t="s">
        <v>26</v>
      </c>
      <c r="C180" t="s">
        <v>26</v>
      </c>
      <c r="D180" t="s">
        <v>26</v>
      </c>
      <c r="E180" s="3" t="s">
        <v>26</v>
      </c>
      <c r="F180" s="33" t="s">
        <v>26</v>
      </c>
      <c r="G180" s="33" t="s">
        <v>26</v>
      </c>
      <c r="I180" s="2"/>
      <c r="J180" s="2"/>
      <c r="M180" t="s">
        <v>233</v>
      </c>
    </row>
    <row r="181" spans="1:13" ht="12.75">
      <c r="A181" s="2"/>
      <c r="B181" t="s">
        <v>26</v>
      </c>
      <c r="C181" t="s">
        <v>26</v>
      </c>
      <c r="D181" t="s">
        <v>26</v>
      </c>
      <c r="E181" s="3" t="s">
        <v>26</v>
      </c>
      <c r="F181" s="33" t="s">
        <v>26</v>
      </c>
      <c r="G181" s="33" t="s">
        <v>26</v>
      </c>
      <c r="I181" s="2"/>
      <c r="J181" s="2"/>
      <c r="M181" t="s">
        <v>234</v>
      </c>
    </row>
    <row r="182" spans="1:13" ht="12.75">
      <c r="A182" s="2"/>
      <c r="B182" t="s">
        <v>26</v>
      </c>
      <c r="C182" t="s">
        <v>26</v>
      </c>
      <c r="D182" t="s">
        <v>26</v>
      </c>
      <c r="E182" s="3" t="s">
        <v>26</v>
      </c>
      <c r="F182" s="33" t="s">
        <v>26</v>
      </c>
      <c r="G182" s="33" t="s">
        <v>26</v>
      </c>
      <c r="I182" s="2"/>
      <c r="J182" s="2"/>
      <c r="M182" t="s">
        <v>235</v>
      </c>
    </row>
    <row r="183" spans="1:13" ht="12.75">
      <c r="A183" s="2"/>
      <c r="B183" t="s">
        <v>26</v>
      </c>
      <c r="C183" t="s">
        <v>26</v>
      </c>
      <c r="D183" t="s">
        <v>26</v>
      </c>
      <c r="E183" s="3" t="s">
        <v>26</v>
      </c>
      <c r="F183" s="33" t="s">
        <v>26</v>
      </c>
      <c r="G183" s="33" t="s">
        <v>26</v>
      </c>
      <c r="I183" s="2"/>
      <c r="J183" s="2"/>
      <c r="M183" t="s">
        <v>236</v>
      </c>
    </row>
    <row r="184" spans="1:13" ht="12.75">
      <c r="A184" s="2"/>
      <c r="B184" t="s">
        <v>26</v>
      </c>
      <c r="C184" t="s">
        <v>26</v>
      </c>
      <c r="D184" t="s">
        <v>26</v>
      </c>
      <c r="E184" s="3" t="s">
        <v>26</v>
      </c>
      <c r="F184" s="33" t="s">
        <v>26</v>
      </c>
      <c r="G184" s="33" t="s">
        <v>26</v>
      </c>
      <c r="I184" s="2"/>
      <c r="J184" s="2"/>
      <c r="M184" t="s">
        <v>237</v>
      </c>
    </row>
    <row r="185" spans="1:13" ht="12.75">
      <c r="A185" s="2"/>
      <c r="B185" t="s">
        <v>26</v>
      </c>
      <c r="C185" t="s">
        <v>26</v>
      </c>
      <c r="D185" t="s">
        <v>26</v>
      </c>
      <c r="E185" s="3" t="s">
        <v>26</v>
      </c>
      <c r="F185" s="33" t="s">
        <v>26</v>
      </c>
      <c r="G185" s="33" t="s">
        <v>26</v>
      </c>
      <c r="I185" s="2"/>
      <c r="J185" s="2"/>
      <c r="M185" t="s">
        <v>238</v>
      </c>
    </row>
    <row r="186" spans="1:13" ht="12.75">
      <c r="A186" s="2"/>
      <c r="B186" t="s">
        <v>26</v>
      </c>
      <c r="C186" t="s">
        <v>26</v>
      </c>
      <c r="D186" t="s">
        <v>26</v>
      </c>
      <c r="E186" s="3" t="s">
        <v>26</v>
      </c>
      <c r="F186" s="33" t="s">
        <v>26</v>
      </c>
      <c r="G186" s="33" t="s">
        <v>26</v>
      </c>
      <c r="I186" s="2"/>
      <c r="J186" s="2"/>
      <c r="M186" t="s">
        <v>239</v>
      </c>
    </row>
    <row r="187" spans="1:13" ht="12.75">
      <c r="A187" s="2"/>
      <c r="B187" t="s">
        <v>26</v>
      </c>
      <c r="C187" t="s">
        <v>26</v>
      </c>
      <c r="D187" t="s">
        <v>26</v>
      </c>
      <c r="E187" s="3" t="s">
        <v>26</v>
      </c>
      <c r="F187" s="33" t="s">
        <v>26</v>
      </c>
      <c r="G187" s="33" t="s">
        <v>26</v>
      </c>
      <c r="I187" s="2"/>
      <c r="J187" s="2"/>
      <c r="M187" t="s">
        <v>240</v>
      </c>
    </row>
    <row r="188" spans="1:13" ht="12.75">
      <c r="A188" s="2"/>
      <c r="B188" t="s">
        <v>26</v>
      </c>
      <c r="C188" t="s">
        <v>26</v>
      </c>
      <c r="D188" t="s">
        <v>26</v>
      </c>
      <c r="E188" s="3" t="s">
        <v>26</v>
      </c>
      <c r="F188" s="33" t="s">
        <v>26</v>
      </c>
      <c r="G188" s="33" t="s">
        <v>26</v>
      </c>
      <c r="I188" s="2"/>
      <c r="J188" s="2"/>
      <c r="M188" t="s">
        <v>241</v>
      </c>
    </row>
    <row r="189" spans="1:13" ht="12.75">
      <c r="A189" s="2"/>
      <c r="B189" t="s">
        <v>26</v>
      </c>
      <c r="C189" t="s">
        <v>26</v>
      </c>
      <c r="D189" t="s">
        <v>26</v>
      </c>
      <c r="E189" s="3" t="s">
        <v>26</v>
      </c>
      <c r="F189" s="33" t="s">
        <v>26</v>
      </c>
      <c r="G189" s="33" t="s">
        <v>26</v>
      </c>
      <c r="I189" s="2"/>
      <c r="J189" s="2"/>
      <c r="M189" t="s">
        <v>242</v>
      </c>
    </row>
    <row r="190" spans="1:13" ht="12.75">
      <c r="A190" s="2"/>
      <c r="B190" t="s">
        <v>26</v>
      </c>
      <c r="C190" t="s">
        <v>26</v>
      </c>
      <c r="D190" t="s">
        <v>26</v>
      </c>
      <c r="E190" s="3" t="s">
        <v>26</v>
      </c>
      <c r="F190" s="33" t="s">
        <v>26</v>
      </c>
      <c r="G190" s="33" t="s">
        <v>26</v>
      </c>
      <c r="I190" s="2"/>
      <c r="J190" s="2"/>
      <c r="M190" t="s">
        <v>243</v>
      </c>
    </row>
    <row r="191" spans="1:13" ht="12.75">
      <c r="A191" s="2"/>
      <c r="B191" t="s">
        <v>26</v>
      </c>
      <c r="C191" t="s">
        <v>26</v>
      </c>
      <c r="D191" t="s">
        <v>26</v>
      </c>
      <c r="E191" s="3" t="s">
        <v>26</v>
      </c>
      <c r="F191" s="33" t="s">
        <v>26</v>
      </c>
      <c r="G191" s="33" t="s">
        <v>26</v>
      </c>
      <c r="I191" s="2"/>
      <c r="J191" s="2"/>
      <c r="M191" t="s">
        <v>244</v>
      </c>
    </row>
    <row r="192" spans="1:13" ht="12.75">
      <c r="A192" s="2"/>
      <c r="B192" t="s">
        <v>26</v>
      </c>
      <c r="C192" t="s">
        <v>26</v>
      </c>
      <c r="D192" t="s">
        <v>26</v>
      </c>
      <c r="E192" s="3" t="s">
        <v>26</v>
      </c>
      <c r="F192" s="33" t="s">
        <v>26</v>
      </c>
      <c r="G192" s="33" t="s">
        <v>26</v>
      </c>
      <c r="I192" s="2"/>
      <c r="J192" s="2"/>
      <c r="M192" t="s">
        <v>245</v>
      </c>
    </row>
    <row r="193" spans="1:13" ht="12.75">
      <c r="A193" s="2"/>
      <c r="B193" t="s">
        <v>26</v>
      </c>
      <c r="C193" t="s">
        <v>26</v>
      </c>
      <c r="D193" t="s">
        <v>26</v>
      </c>
      <c r="E193" s="3" t="s">
        <v>26</v>
      </c>
      <c r="F193" s="33" t="s">
        <v>26</v>
      </c>
      <c r="G193" s="33" t="s">
        <v>26</v>
      </c>
      <c r="I193" s="2"/>
      <c r="J193" s="2"/>
      <c r="M193" t="s">
        <v>246</v>
      </c>
    </row>
    <row r="194" spans="1:13" ht="12.75">
      <c r="A194" s="2"/>
      <c r="B194" t="s">
        <v>26</v>
      </c>
      <c r="C194" t="s">
        <v>26</v>
      </c>
      <c r="D194" t="s">
        <v>26</v>
      </c>
      <c r="E194" s="3" t="s">
        <v>26</v>
      </c>
      <c r="F194" s="33" t="s">
        <v>26</v>
      </c>
      <c r="G194" s="33" t="s">
        <v>26</v>
      </c>
      <c r="I194" s="2"/>
      <c r="J194" s="2"/>
      <c r="M194" t="s">
        <v>247</v>
      </c>
    </row>
    <row r="195" spans="1:13" ht="12.75">
      <c r="A195" s="2"/>
      <c r="B195" t="s">
        <v>26</v>
      </c>
      <c r="C195" t="s">
        <v>26</v>
      </c>
      <c r="D195" t="s">
        <v>26</v>
      </c>
      <c r="E195" s="3" t="s">
        <v>26</v>
      </c>
      <c r="F195" s="33" t="s">
        <v>26</v>
      </c>
      <c r="G195" s="33" t="s">
        <v>26</v>
      </c>
      <c r="I195" s="2"/>
      <c r="J195" s="2"/>
      <c r="M195" t="s">
        <v>248</v>
      </c>
    </row>
    <row r="196" spans="1:13" ht="12.75">
      <c r="A196" s="2"/>
      <c r="B196" t="s">
        <v>26</v>
      </c>
      <c r="C196" t="s">
        <v>26</v>
      </c>
      <c r="D196" t="s">
        <v>26</v>
      </c>
      <c r="E196" s="3" t="s">
        <v>26</v>
      </c>
      <c r="F196" s="33" t="s">
        <v>26</v>
      </c>
      <c r="G196" s="33" t="s">
        <v>26</v>
      </c>
      <c r="I196" s="2"/>
      <c r="J196" s="2"/>
      <c r="M196" t="s">
        <v>249</v>
      </c>
    </row>
    <row r="197" spans="1:13" ht="12.75">
      <c r="A197" s="2"/>
      <c r="B197" t="s">
        <v>26</v>
      </c>
      <c r="C197" t="s">
        <v>26</v>
      </c>
      <c r="D197" t="s">
        <v>26</v>
      </c>
      <c r="E197" s="3" t="s">
        <v>26</v>
      </c>
      <c r="F197" s="33" t="s">
        <v>26</v>
      </c>
      <c r="G197" s="33" t="s">
        <v>26</v>
      </c>
      <c r="I197" s="2"/>
      <c r="J197" s="2"/>
      <c r="M197" t="s">
        <v>250</v>
      </c>
    </row>
    <row r="198" spans="1:13" ht="12.75">
      <c r="A198" s="2"/>
      <c r="B198" t="s">
        <v>26</v>
      </c>
      <c r="C198" t="s">
        <v>26</v>
      </c>
      <c r="D198" t="s">
        <v>26</v>
      </c>
      <c r="E198" s="3" t="s">
        <v>26</v>
      </c>
      <c r="F198" s="33" t="s">
        <v>26</v>
      </c>
      <c r="G198" s="33" t="s">
        <v>26</v>
      </c>
      <c r="I198" s="2"/>
      <c r="J198" s="2"/>
      <c r="M198" t="s">
        <v>251</v>
      </c>
    </row>
    <row r="199" spans="1:13" ht="12.75">
      <c r="A199" s="2"/>
      <c r="B199" t="s">
        <v>26</v>
      </c>
      <c r="C199" t="s">
        <v>26</v>
      </c>
      <c r="D199" t="s">
        <v>26</v>
      </c>
      <c r="E199" s="3" t="s">
        <v>26</v>
      </c>
      <c r="F199" s="33" t="s">
        <v>26</v>
      </c>
      <c r="G199" s="33" t="s">
        <v>26</v>
      </c>
      <c r="I199" s="2"/>
      <c r="J199" s="2"/>
      <c r="M199" t="s">
        <v>252</v>
      </c>
    </row>
    <row r="200" spans="1:13" ht="12.75">
      <c r="A200" s="2"/>
      <c r="B200" t="s">
        <v>26</v>
      </c>
      <c r="C200" t="s">
        <v>26</v>
      </c>
      <c r="D200" t="s">
        <v>26</v>
      </c>
      <c r="E200" s="3" t="s">
        <v>26</v>
      </c>
      <c r="F200" s="33" t="s">
        <v>26</v>
      </c>
      <c r="G200" s="33" t="s">
        <v>26</v>
      </c>
      <c r="I200" s="2"/>
      <c r="J200" s="2"/>
      <c r="M200" t="s">
        <v>253</v>
      </c>
    </row>
    <row r="201" spans="1:13" ht="12.75">
      <c r="A201" s="2"/>
      <c r="B201" t="s">
        <v>26</v>
      </c>
      <c r="C201" t="s">
        <v>26</v>
      </c>
      <c r="D201" t="s">
        <v>26</v>
      </c>
      <c r="E201" s="3" t="s">
        <v>26</v>
      </c>
      <c r="F201" s="33" t="s">
        <v>26</v>
      </c>
      <c r="G201" s="33" t="s">
        <v>26</v>
      </c>
      <c r="I201" s="2"/>
      <c r="J201" s="2"/>
      <c r="M201" t="s">
        <v>254</v>
      </c>
    </row>
    <row r="202" spans="1:13" ht="12.75">
      <c r="A202" s="2"/>
      <c r="B202" t="s">
        <v>26</v>
      </c>
      <c r="C202" t="s">
        <v>26</v>
      </c>
      <c r="D202" t="s">
        <v>26</v>
      </c>
      <c r="E202" s="3" t="s">
        <v>26</v>
      </c>
      <c r="F202" s="33" t="s">
        <v>26</v>
      </c>
      <c r="G202" s="33" t="s">
        <v>26</v>
      </c>
      <c r="I202" s="2"/>
      <c r="J202" s="2"/>
      <c r="M202" t="s">
        <v>255</v>
      </c>
    </row>
    <row r="203" spans="1:13" ht="12.75">
      <c r="A203" s="2"/>
      <c r="B203" t="s">
        <v>26</v>
      </c>
      <c r="C203" t="s">
        <v>26</v>
      </c>
      <c r="D203" t="s">
        <v>26</v>
      </c>
      <c r="E203" s="3" t="s">
        <v>26</v>
      </c>
      <c r="F203" s="33" t="s">
        <v>26</v>
      </c>
      <c r="G203" s="33" t="s">
        <v>26</v>
      </c>
      <c r="I203" s="2"/>
      <c r="J203" s="2"/>
      <c r="M203" t="s">
        <v>256</v>
      </c>
    </row>
    <row r="204" spans="1:13" ht="12.75">
      <c r="A204" s="2"/>
      <c r="B204" t="s">
        <v>26</v>
      </c>
      <c r="C204" t="s">
        <v>26</v>
      </c>
      <c r="D204" t="s">
        <v>26</v>
      </c>
      <c r="E204" s="3" t="s">
        <v>26</v>
      </c>
      <c r="F204" s="33" t="s">
        <v>26</v>
      </c>
      <c r="G204" s="33" t="s">
        <v>26</v>
      </c>
      <c r="I204" s="2"/>
      <c r="J204" s="2"/>
      <c r="M204" t="s">
        <v>257</v>
      </c>
    </row>
    <row r="205" spans="1:13" ht="12.75">
      <c r="A205" s="2"/>
      <c r="B205" t="s">
        <v>26</v>
      </c>
      <c r="C205" t="s">
        <v>26</v>
      </c>
      <c r="D205" t="s">
        <v>26</v>
      </c>
      <c r="E205" s="3" t="s">
        <v>26</v>
      </c>
      <c r="F205" s="33" t="s">
        <v>26</v>
      </c>
      <c r="G205" s="33" t="s">
        <v>26</v>
      </c>
      <c r="I205" s="2"/>
      <c r="J205" s="2"/>
      <c r="M205" t="s">
        <v>258</v>
      </c>
    </row>
    <row r="206" spans="1:13" ht="12.75">
      <c r="A206" s="2"/>
      <c r="B206" t="s">
        <v>26</v>
      </c>
      <c r="C206" t="s">
        <v>26</v>
      </c>
      <c r="D206" t="s">
        <v>26</v>
      </c>
      <c r="E206" s="3" t="s">
        <v>26</v>
      </c>
      <c r="F206" s="33" t="s">
        <v>26</v>
      </c>
      <c r="G206" s="33" t="s">
        <v>26</v>
      </c>
      <c r="I206" s="2"/>
      <c r="J206" s="2"/>
      <c r="M206" t="s">
        <v>259</v>
      </c>
    </row>
    <row r="207" spans="1:13" ht="12.75">
      <c r="A207" s="2"/>
      <c r="B207" t="s">
        <v>26</v>
      </c>
      <c r="C207" t="s">
        <v>26</v>
      </c>
      <c r="D207" t="s">
        <v>26</v>
      </c>
      <c r="E207" s="3" t="s">
        <v>26</v>
      </c>
      <c r="F207" s="33" t="s">
        <v>26</v>
      </c>
      <c r="G207" s="33" t="s">
        <v>26</v>
      </c>
      <c r="I207" s="2"/>
      <c r="J207" s="2"/>
      <c r="M207" t="s">
        <v>260</v>
      </c>
    </row>
    <row r="208" spans="1:13" ht="12.75">
      <c r="A208" s="2"/>
      <c r="B208" t="s">
        <v>26</v>
      </c>
      <c r="C208" t="s">
        <v>26</v>
      </c>
      <c r="D208" t="s">
        <v>26</v>
      </c>
      <c r="E208" s="3" t="s">
        <v>26</v>
      </c>
      <c r="F208" s="33" t="s">
        <v>26</v>
      </c>
      <c r="G208" s="33" t="s">
        <v>26</v>
      </c>
      <c r="I208" s="2"/>
      <c r="J208" s="2"/>
      <c r="M208" t="s">
        <v>261</v>
      </c>
    </row>
    <row r="209" spans="1:13" ht="12.75">
      <c r="A209" s="2"/>
      <c r="B209" t="s">
        <v>26</v>
      </c>
      <c r="C209" t="s">
        <v>26</v>
      </c>
      <c r="D209" t="s">
        <v>26</v>
      </c>
      <c r="E209" s="3" t="s">
        <v>26</v>
      </c>
      <c r="F209" s="33" t="s">
        <v>26</v>
      </c>
      <c r="G209" s="33" t="s">
        <v>26</v>
      </c>
      <c r="I209" s="2"/>
      <c r="J209" s="2"/>
      <c r="M209" t="s">
        <v>262</v>
      </c>
    </row>
    <row r="210" spans="1:13" ht="12.75">
      <c r="A210" s="2"/>
      <c r="B210" t="s">
        <v>26</v>
      </c>
      <c r="C210" t="s">
        <v>26</v>
      </c>
      <c r="D210" t="s">
        <v>26</v>
      </c>
      <c r="E210" s="3" t="s">
        <v>26</v>
      </c>
      <c r="F210" s="33" t="s">
        <v>26</v>
      </c>
      <c r="G210" s="33" t="s">
        <v>26</v>
      </c>
      <c r="I210" s="2"/>
      <c r="J210" s="2"/>
      <c r="M210" t="s">
        <v>263</v>
      </c>
    </row>
    <row r="211" spans="1:13" ht="12.75">
      <c r="A211" s="2"/>
      <c r="B211" t="s">
        <v>26</v>
      </c>
      <c r="C211" t="s">
        <v>26</v>
      </c>
      <c r="D211" t="s">
        <v>26</v>
      </c>
      <c r="E211" s="3" t="s">
        <v>26</v>
      </c>
      <c r="F211" s="33" t="s">
        <v>26</v>
      </c>
      <c r="G211" s="33" t="s">
        <v>26</v>
      </c>
      <c r="I211" s="2"/>
      <c r="J211" s="2"/>
      <c r="M211" t="s">
        <v>264</v>
      </c>
    </row>
    <row r="212" spans="1:13" ht="12.75">
      <c r="A212" s="2"/>
      <c r="B212" t="s">
        <v>26</v>
      </c>
      <c r="C212" t="s">
        <v>26</v>
      </c>
      <c r="D212" t="s">
        <v>26</v>
      </c>
      <c r="E212" s="3" t="s">
        <v>26</v>
      </c>
      <c r="F212" s="33" t="s">
        <v>26</v>
      </c>
      <c r="G212" s="33" t="s">
        <v>26</v>
      </c>
      <c r="I212" s="2"/>
      <c r="J212" s="2"/>
      <c r="M212" t="s">
        <v>265</v>
      </c>
    </row>
    <row r="213" spans="1:13" ht="12.75">
      <c r="A213" s="2"/>
      <c r="B213" t="s">
        <v>26</v>
      </c>
      <c r="C213" t="s">
        <v>26</v>
      </c>
      <c r="D213" t="s">
        <v>26</v>
      </c>
      <c r="E213" s="3" t="s">
        <v>26</v>
      </c>
      <c r="F213" s="33" t="s">
        <v>26</v>
      </c>
      <c r="G213" s="33" t="s">
        <v>26</v>
      </c>
      <c r="I213" s="2"/>
      <c r="J213" s="2"/>
      <c r="M213" t="s">
        <v>266</v>
      </c>
    </row>
    <row r="214" spans="1:13" ht="12.75">
      <c r="A214" s="2"/>
      <c r="B214" t="s">
        <v>26</v>
      </c>
      <c r="C214" t="s">
        <v>26</v>
      </c>
      <c r="D214" t="s">
        <v>26</v>
      </c>
      <c r="E214" s="3" t="s">
        <v>26</v>
      </c>
      <c r="F214" s="33" t="s">
        <v>26</v>
      </c>
      <c r="G214" s="33" t="s">
        <v>26</v>
      </c>
      <c r="I214" s="2"/>
      <c r="J214" s="2"/>
      <c r="M214" t="s">
        <v>267</v>
      </c>
    </row>
    <row r="215" spans="1:13" ht="12.75">
      <c r="A215" s="2"/>
      <c r="B215" t="s">
        <v>26</v>
      </c>
      <c r="C215" t="s">
        <v>26</v>
      </c>
      <c r="D215" t="s">
        <v>26</v>
      </c>
      <c r="E215" s="3" t="s">
        <v>26</v>
      </c>
      <c r="F215" s="33" t="s">
        <v>26</v>
      </c>
      <c r="G215" s="33" t="s">
        <v>26</v>
      </c>
      <c r="I215" s="2"/>
      <c r="J215" s="2"/>
      <c r="M215" t="s">
        <v>268</v>
      </c>
    </row>
    <row r="216" spans="1:13" ht="12.75">
      <c r="A216" s="2"/>
      <c r="B216" t="s">
        <v>26</v>
      </c>
      <c r="C216" t="s">
        <v>26</v>
      </c>
      <c r="D216" t="s">
        <v>26</v>
      </c>
      <c r="E216" s="3" t="s">
        <v>26</v>
      </c>
      <c r="F216" s="33" t="s">
        <v>26</v>
      </c>
      <c r="G216" s="33" t="s">
        <v>26</v>
      </c>
      <c r="I216" s="2"/>
      <c r="J216" s="2"/>
      <c r="M216" t="s">
        <v>269</v>
      </c>
    </row>
    <row r="217" spans="1:13" ht="12.75">
      <c r="A217" s="2"/>
      <c r="B217" t="s">
        <v>26</v>
      </c>
      <c r="C217" t="s">
        <v>26</v>
      </c>
      <c r="D217" t="s">
        <v>26</v>
      </c>
      <c r="E217" s="3" t="s">
        <v>26</v>
      </c>
      <c r="F217" s="33" t="s">
        <v>26</v>
      </c>
      <c r="G217" s="33" t="s">
        <v>26</v>
      </c>
      <c r="I217" s="2"/>
      <c r="J217" s="2"/>
      <c r="M217" t="s">
        <v>270</v>
      </c>
    </row>
    <row r="218" spans="1:13" ht="12.75">
      <c r="A218" s="2"/>
      <c r="B218" t="s">
        <v>26</v>
      </c>
      <c r="C218" t="s">
        <v>26</v>
      </c>
      <c r="D218" t="s">
        <v>26</v>
      </c>
      <c r="E218" s="3" t="s">
        <v>26</v>
      </c>
      <c r="F218" s="33" t="s">
        <v>26</v>
      </c>
      <c r="G218" s="33" t="s">
        <v>26</v>
      </c>
      <c r="I218" s="2"/>
      <c r="J218" s="2"/>
      <c r="M218" t="s">
        <v>271</v>
      </c>
    </row>
    <row r="219" spans="1:13" ht="12.75">
      <c r="A219" s="2"/>
      <c r="B219" t="s">
        <v>26</v>
      </c>
      <c r="C219" t="s">
        <v>26</v>
      </c>
      <c r="D219" t="s">
        <v>26</v>
      </c>
      <c r="E219" s="3" t="s">
        <v>26</v>
      </c>
      <c r="F219" s="33" t="s">
        <v>26</v>
      </c>
      <c r="G219" s="33" t="s">
        <v>26</v>
      </c>
      <c r="I219" s="2"/>
      <c r="J219" s="2"/>
      <c r="M219" t="s">
        <v>272</v>
      </c>
    </row>
    <row r="220" spans="1:13" ht="12.75">
      <c r="A220" s="2"/>
      <c r="B220" t="s">
        <v>26</v>
      </c>
      <c r="C220" t="s">
        <v>26</v>
      </c>
      <c r="D220" t="s">
        <v>26</v>
      </c>
      <c r="E220" s="3" t="s">
        <v>26</v>
      </c>
      <c r="F220" s="33" t="s">
        <v>26</v>
      </c>
      <c r="G220" s="33" t="s">
        <v>26</v>
      </c>
      <c r="I220" s="2"/>
      <c r="J220" s="2"/>
      <c r="M220" t="s">
        <v>273</v>
      </c>
    </row>
    <row r="221" spans="1:13" ht="12.75">
      <c r="A221" s="2"/>
      <c r="B221" t="s">
        <v>26</v>
      </c>
      <c r="C221" t="s">
        <v>26</v>
      </c>
      <c r="D221" t="s">
        <v>26</v>
      </c>
      <c r="E221" s="3" t="s">
        <v>26</v>
      </c>
      <c r="F221" s="33" t="s">
        <v>26</v>
      </c>
      <c r="G221" s="33" t="s">
        <v>26</v>
      </c>
      <c r="I221" s="2"/>
      <c r="J221" s="2"/>
      <c r="M221" t="s">
        <v>274</v>
      </c>
    </row>
    <row r="222" spans="1:13" ht="12.75">
      <c r="A222" s="2"/>
      <c r="B222" t="s">
        <v>26</v>
      </c>
      <c r="C222" t="s">
        <v>26</v>
      </c>
      <c r="D222" t="s">
        <v>26</v>
      </c>
      <c r="E222" s="3" t="s">
        <v>26</v>
      </c>
      <c r="F222" s="33" t="s">
        <v>26</v>
      </c>
      <c r="G222" s="33" t="s">
        <v>26</v>
      </c>
      <c r="I222" s="2"/>
      <c r="J222" s="2"/>
      <c r="M222" t="s">
        <v>275</v>
      </c>
    </row>
    <row r="223" spans="1:13" ht="12.75">
      <c r="A223" s="2"/>
      <c r="B223" t="s">
        <v>26</v>
      </c>
      <c r="C223" t="s">
        <v>26</v>
      </c>
      <c r="D223" t="s">
        <v>26</v>
      </c>
      <c r="E223" s="3" t="s">
        <v>26</v>
      </c>
      <c r="F223" s="33" t="s">
        <v>26</v>
      </c>
      <c r="G223" s="33" t="s">
        <v>26</v>
      </c>
      <c r="I223" s="2"/>
      <c r="J223" s="2"/>
      <c r="M223" t="s">
        <v>276</v>
      </c>
    </row>
    <row r="224" spans="1:13" ht="12.75">
      <c r="A224" s="2"/>
      <c r="B224" t="s">
        <v>26</v>
      </c>
      <c r="C224" t="s">
        <v>26</v>
      </c>
      <c r="D224" t="s">
        <v>26</v>
      </c>
      <c r="E224" s="3" t="s">
        <v>26</v>
      </c>
      <c r="F224" s="33" t="s">
        <v>26</v>
      </c>
      <c r="G224" s="33" t="s">
        <v>26</v>
      </c>
      <c r="I224" s="2"/>
      <c r="J224" s="2"/>
      <c r="M224" t="s">
        <v>277</v>
      </c>
    </row>
    <row r="225" spans="1:13" ht="12.75">
      <c r="A225" s="2"/>
      <c r="B225" t="s">
        <v>26</v>
      </c>
      <c r="C225" t="s">
        <v>26</v>
      </c>
      <c r="D225" t="s">
        <v>26</v>
      </c>
      <c r="E225" s="3" t="s">
        <v>26</v>
      </c>
      <c r="F225" s="33" t="s">
        <v>26</v>
      </c>
      <c r="G225" s="33" t="s">
        <v>26</v>
      </c>
      <c r="I225" s="2"/>
      <c r="J225" s="2"/>
      <c r="M225" t="s">
        <v>278</v>
      </c>
    </row>
    <row r="226" spans="1:13" ht="12.75">
      <c r="A226" s="2"/>
      <c r="B226" t="s">
        <v>26</v>
      </c>
      <c r="C226" t="s">
        <v>26</v>
      </c>
      <c r="D226" t="s">
        <v>26</v>
      </c>
      <c r="E226" s="3" t="s">
        <v>26</v>
      </c>
      <c r="F226" s="33" t="s">
        <v>26</v>
      </c>
      <c r="G226" s="33" t="s">
        <v>26</v>
      </c>
      <c r="I226" s="2"/>
      <c r="J226" s="2"/>
      <c r="M226" t="s">
        <v>279</v>
      </c>
    </row>
    <row r="227" spans="1:13" ht="12.75">
      <c r="A227" s="2"/>
      <c r="B227" t="s">
        <v>26</v>
      </c>
      <c r="C227" t="s">
        <v>26</v>
      </c>
      <c r="D227" t="s">
        <v>26</v>
      </c>
      <c r="E227" s="3" t="s">
        <v>26</v>
      </c>
      <c r="F227" s="33" t="s">
        <v>26</v>
      </c>
      <c r="G227" s="33" t="s">
        <v>26</v>
      </c>
      <c r="I227" s="2"/>
      <c r="J227" s="2"/>
      <c r="M227" t="s">
        <v>280</v>
      </c>
    </row>
    <row r="228" spans="1:13" ht="12.75">
      <c r="A228" s="2"/>
      <c r="B228" t="s">
        <v>26</v>
      </c>
      <c r="C228" t="s">
        <v>26</v>
      </c>
      <c r="D228" t="s">
        <v>26</v>
      </c>
      <c r="E228" s="3" t="s">
        <v>26</v>
      </c>
      <c r="F228" s="33" t="s">
        <v>26</v>
      </c>
      <c r="G228" s="33" t="s">
        <v>26</v>
      </c>
      <c r="I228" s="2"/>
      <c r="J228" s="2"/>
      <c r="M228" t="s">
        <v>281</v>
      </c>
    </row>
    <row r="229" spans="1:13" ht="12.75">
      <c r="A229" s="2"/>
      <c r="B229" t="s">
        <v>26</v>
      </c>
      <c r="C229" t="s">
        <v>26</v>
      </c>
      <c r="D229" t="s">
        <v>26</v>
      </c>
      <c r="E229" s="3" t="s">
        <v>26</v>
      </c>
      <c r="F229" s="33" t="s">
        <v>26</v>
      </c>
      <c r="G229" s="33" t="s">
        <v>26</v>
      </c>
      <c r="I229" s="2"/>
      <c r="J229" s="2"/>
      <c r="M229" t="s">
        <v>282</v>
      </c>
    </row>
    <row r="230" spans="1:13" ht="12.75">
      <c r="A230" s="2"/>
      <c r="B230" t="s">
        <v>26</v>
      </c>
      <c r="C230" t="s">
        <v>26</v>
      </c>
      <c r="D230" t="s">
        <v>26</v>
      </c>
      <c r="E230" s="3" t="s">
        <v>26</v>
      </c>
      <c r="F230" s="33" t="s">
        <v>26</v>
      </c>
      <c r="G230" s="33" t="s">
        <v>26</v>
      </c>
      <c r="I230" s="2"/>
      <c r="J230" s="2"/>
      <c r="M230" t="s">
        <v>283</v>
      </c>
    </row>
    <row r="231" spans="1:13" ht="12.75">
      <c r="A231" s="2"/>
      <c r="B231" t="s">
        <v>26</v>
      </c>
      <c r="C231" t="s">
        <v>26</v>
      </c>
      <c r="D231" t="s">
        <v>26</v>
      </c>
      <c r="E231" s="3" t="s">
        <v>26</v>
      </c>
      <c r="F231" s="33" t="s">
        <v>26</v>
      </c>
      <c r="G231" s="33" t="s">
        <v>26</v>
      </c>
      <c r="I231" s="2"/>
      <c r="J231" s="2"/>
      <c r="M231" t="s">
        <v>284</v>
      </c>
    </row>
    <row r="232" spans="1:13" ht="12.75">
      <c r="A232" s="2"/>
      <c r="B232" t="s">
        <v>26</v>
      </c>
      <c r="C232" t="s">
        <v>26</v>
      </c>
      <c r="D232" t="s">
        <v>26</v>
      </c>
      <c r="E232" s="3" t="s">
        <v>26</v>
      </c>
      <c r="F232" s="33" t="s">
        <v>26</v>
      </c>
      <c r="G232" s="33" t="s">
        <v>26</v>
      </c>
      <c r="I232" s="2"/>
      <c r="J232" s="2"/>
      <c r="M232" t="s">
        <v>285</v>
      </c>
    </row>
    <row r="233" spans="1:13" ht="12.75">
      <c r="A233" s="2"/>
      <c r="B233" t="s">
        <v>26</v>
      </c>
      <c r="C233" t="s">
        <v>26</v>
      </c>
      <c r="D233" t="s">
        <v>26</v>
      </c>
      <c r="E233" s="3" t="s">
        <v>26</v>
      </c>
      <c r="F233" s="33" t="s">
        <v>26</v>
      </c>
      <c r="G233" s="33" t="s">
        <v>26</v>
      </c>
      <c r="I233" s="2"/>
      <c r="J233" s="2"/>
      <c r="M233" t="s">
        <v>286</v>
      </c>
    </row>
    <row r="234" spans="1:13" ht="12.75">
      <c r="A234" s="2"/>
      <c r="B234" t="s">
        <v>26</v>
      </c>
      <c r="C234" t="s">
        <v>26</v>
      </c>
      <c r="D234" t="s">
        <v>26</v>
      </c>
      <c r="E234" s="3" t="s">
        <v>26</v>
      </c>
      <c r="F234" s="33" t="s">
        <v>26</v>
      </c>
      <c r="G234" s="33" t="s">
        <v>26</v>
      </c>
      <c r="I234" s="2"/>
      <c r="J234" s="2"/>
      <c r="M234" t="s">
        <v>287</v>
      </c>
    </row>
    <row r="235" spans="1:13" ht="12.75">
      <c r="A235" s="2"/>
      <c r="B235" t="s">
        <v>26</v>
      </c>
      <c r="C235" t="s">
        <v>26</v>
      </c>
      <c r="D235" t="s">
        <v>26</v>
      </c>
      <c r="E235" s="3" t="s">
        <v>26</v>
      </c>
      <c r="F235" s="33" t="s">
        <v>26</v>
      </c>
      <c r="G235" s="33" t="s">
        <v>26</v>
      </c>
      <c r="I235" s="2"/>
      <c r="J235" s="2"/>
      <c r="M235" t="s">
        <v>288</v>
      </c>
    </row>
    <row r="236" spans="1:13" ht="12.75">
      <c r="A236" s="2"/>
      <c r="B236" t="s">
        <v>26</v>
      </c>
      <c r="C236" t="s">
        <v>26</v>
      </c>
      <c r="D236" t="s">
        <v>26</v>
      </c>
      <c r="E236" s="3" t="s">
        <v>26</v>
      </c>
      <c r="F236" s="33" t="s">
        <v>26</v>
      </c>
      <c r="G236" s="33" t="s">
        <v>26</v>
      </c>
      <c r="I236" s="2"/>
      <c r="J236" s="2"/>
      <c r="M236" t="s">
        <v>289</v>
      </c>
    </row>
    <row r="237" spans="1:13" ht="12.75">
      <c r="A237" s="2"/>
      <c r="B237" t="s">
        <v>26</v>
      </c>
      <c r="C237" t="s">
        <v>26</v>
      </c>
      <c r="D237" t="s">
        <v>26</v>
      </c>
      <c r="E237" s="3" t="s">
        <v>26</v>
      </c>
      <c r="F237" s="33" t="s">
        <v>26</v>
      </c>
      <c r="G237" s="33" t="s">
        <v>26</v>
      </c>
      <c r="I237" s="2"/>
      <c r="J237" s="2"/>
      <c r="M237" t="s">
        <v>290</v>
      </c>
    </row>
    <row r="238" spans="1:13" ht="12.75">
      <c r="A238" s="2"/>
      <c r="B238" t="s">
        <v>26</v>
      </c>
      <c r="C238" t="s">
        <v>26</v>
      </c>
      <c r="D238" t="s">
        <v>26</v>
      </c>
      <c r="E238" s="3" t="s">
        <v>26</v>
      </c>
      <c r="F238" s="33" t="s">
        <v>26</v>
      </c>
      <c r="G238" s="33" t="s">
        <v>26</v>
      </c>
      <c r="I238" s="2"/>
      <c r="J238" s="2"/>
      <c r="M238" t="s">
        <v>291</v>
      </c>
    </row>
    <row r="239" spans="1:13" ht="12.75">
      <c r="A239" s="2"/>
      <c r="B239" t="s">
        <v>26</v>
      </c>
      <c r="C239" t="s">
        <v>26</v>
      </c>
      <c r="D239" t="s">
        <v>26</v>
      </c>
      <c r="E239" s="3" t="s">
        <v>26</v>
      </c>
      <c r="F239" s="33" t="s">
        <v>26</v>
      </c>
      <c r="G239" s="33" t="s">
        <v>26</v>
      </c>
      <c r="I239" s="2"/>
      <c r="J239" s="2"/>
      <c r="M239" t="s">
        <v>292</v>
      </c>
    </row>
    <row r="240" spans="1:13" ht="12.75">
      <c r="A240" s="2"/>
      <c r="B240" t="s">
        <v>26</v>
      </c>
      <c r="C240" t="s">
        <v>26</v>
      </c>
      <c r="D240" t="s">
        <v>26</v>
      </c>
      <c r="E240" s="3" t="s">
        <v>26</v>
      </c>
      <c r="F240" s="33" t="s">
        <v>26</v>
      </c>
      <c r="G240" s="33" t="s">
        <v>26</v>
      </c>
      <c r="I240" s="2"/>
      <c r="J240" s="2"/>
      <c r="M240" t="s">
        <v>293</v>
      </c>
    </row>
    <row r="241" spans="1:13" ht="12.75">
      <c r="A241" s="2"/>
      <c r="B241" t="s">
        <v>26</v>
      </c>
      <c r="C241" t="s">
        <v>26</v>
      </c>
      <c r="D241" t="s">
        <v>26</v>
      </c>
      <c r="E241" s="3" t="s">
        <v>26</v>
      </c>
      <c r="F241" s="33" t="s">
        <v>26</v>
      </c>
      <c r="G241" s="33" t="s">
        <v>26</v>
      </c>
      <c r="I241" s="2"/>
      <c r="J241" s="2"/>
      <c r="M241" t="s">
        <v>294</v>
      </c>
    </row>
    <row r="242" spans="1:13" ht="12.75">
      <c r="A242" s="2"/>
      <c r="B242" t="s">
        <v>26</v>
      </c>
      <c r="C242" t="s">
        <v>26</v>
      </c>
      <c r="D242" t="s">
        <v>26</v>
      </c>
      <c r="E242" s="3" t="s">
        <v>26</v>
      </c>
      <c r="F242" s="33" t="s">
        <v>26</v>
      </c>
      <c r="G242" s="33" t="s">
        <v>26</v>
      </c>
      <c r="I242" s="2"/>
      <c r="J242" s="2"/>
      <c r="M242" t="s">
        <v>295</v>
      </c>
    </row>
    <row r="243" spans="1:13" ht="12.75">
      <c r="A243" s="2"/>
      <c r="B243" t="s">
        <v>26</v>
      </c>
      <c r="C243" t="s">
        <v>26</v>
      </c>
      <c r="D243" t="s">
        <v>26</v>
      </c>
      <c r="E243" s="3" t="s">
        <v>26</v>
      </c>
      <c r="F243" s="33" t="s">
        <v>26</v>
      </c>
      <c r="G243" s="33" t="s">
        <v>26</v>
      </c>
      <c r="I243" s="2"/>
      <c r="J243" s="2"/>
      <c r="M243" t="s">
        <v>296</v>
      </c>
    </row>
    <row r="244" spans="1:13" ht="12.75">
      <c r="A244" s="2"/>
      <c r="B244" t="s">
        <v>26</v>
      </c>
      <c r="C244" t="s">
        <v>26</v>
      </c>
      <c r="D244" t="s">
        <v>26</v>
      </c>
      <c r="E244" s="3" t="s">
        <v>26</v>
      </c>
      <c r="F244" s="33" t="s">
        <v>26</v>
      </c>
      <c r="G244" s="33" t="s">
        <v>26</v>
      </c>
      <c r="I244" s="2"/>
      <c r="J244" s="2"/>
      <c r="M244" t="s">
        <v>297</v>
      </c>
    </row>
    <row r="245" spans="1:13" ht="12.75">
      <c r="A245" s="2"/>
      <c r="B245" t="s">
        <v>26</v>
      </c>
      <c r="C245" t="s">
        <v>26</v>
      </c>
      <c r="D245" t="s">
        <v>26</v>
      </c>
      <c r="E245" s="3" t="s">
        <v>26</v>
      </c>
      <c r="F245" s="33" t="s">
        <v>26</v>
      </c>
      <c r="G245" s="33" t="s">
        <v>26</v>
      </c>
      <c r="I245" s="2"/>
      <c r="J245" s="2"/>
      <c r="M245" t="s">
        <v>298</v>
      </c>
    </row>
    <row r="246" spans="1:13" ht="12.75">
      <c r="A246" s="2"/>
      <c r="B246" t="s">
        <v>26</v>
      </c>
      <c r="C246" t="s">
        <v>26</v>
      </c>
      <c r="D246" t="s">
        <v>26</v>
      </c>
      <c r="E246" s="3" t="s">
        <v>26</v>
      </c>
      <c r="F246" s="33" t="s">
        <v>26</v>
      </c>
      <c r="G246" s="33" t="s">
        <v>26</v>
      </c>
      <c r="I246" s="2"/>
      <c r="J246" s="2"/>
      <c r="M246" t="s">
        <v>299</v>
      </c>
    </row>
    <row r="247" spans="1:13" ht="12.75">
      <c r="A247" s="2"/>
      <c r="B247" t="s">
        <v>26</v>
      </c>
      <c r="C247" t="s">
        <v>26</v>
      </c>
      <c r="D247" t="s">
        <v>26</v>
      </c>
      <c r="E247" s="3" t="s">
        <v>26</v>
      </c>
      <c r="F247" s="33" t="s">
        <v>26</v>
      </c>
      <c r="G247" s="33" t="s">
        <v>26</v>
      </c>
      <c r="I247" s="2"/>
      <c r="J247" s="2"/>
      <c r="M247" t="s">
        <v>300</v>
      </c>
    </row>
    <row r="248" spans="1:13" ht="12.75">
      <c r="A248" s="2"/>
      <c r="B248" t="s">
        <v>26</v>
      </c>
      <c r="C248" t="s">
        <v>26</v>
      </c>
      <c r="D248" t="s">
        <v>26</v>
      </c>
      <c r="E248" s="3" t="s">
        <v>26</v>
      </c>
      <c r="F248" s="33" t="s">
        <v>26</v>
      </c>
      <c r="G248" s="33" t="s">
        <v>26</v>
      </c>
      <c r="I248" s="2"/>
      <c r="J248" s="2"/>
      <c r="M248" t="s">
        <v>301</v>
      </c>
    </row>
    <row r="249" spans="1:13" ht="12.75">
      <c r="A249" s="2"/>
      <c r="B249" t="s">
        <v>26</v>
      </c>
      <c r="C249" t="s">
        <v>26</v>
      </c>
      <c r="D249" t="s">
        <v>26</v>
      </c>
      <c r="E249" s="3" t="s">
        <v>26</v>
      </c>
      <c r="F249" s="33" t="s">
        <v>26</v>
      </c>
      <c r="G249" s="33" t="s">
        <v>26</v>
      </c>
      <c r="I249" s="2"/>
      <c r="J249" s="2"/>
      <c r="M249" t="s">
        <v>302</v>
      </c>
    </row>
    <row r="250" spans="1:13" ht="12.75">
      <c r="A250" s="2"/>
      <c r="B250" t="s">
        <v>26</v>
      </c>
      <c r="C250" t="s">
        <v>26</v>
      </c>
      <c r="D250" t="s">
        <v>26</v>
      </c>
      <c r="E250" s="3" t="s">
        <v>26</v>
      </c>
      <c r="F250" s="33" t="s">
        <v>26</v>
      </c>
      <c r="G250" s="33" t="s">
        <v>26</v>
      </c>
      <c r="I250" s="2"/>
      <c r="J250" s="2"/>
      <c r="M250" t="s">
        <v>303</v>
      </c>
    </row>
    <row r="251" spans="1:13" ht="12.75">
      <c r="A251" s="2"/>
      <c r="B251" t="s">
        <v>26</v>
      </c>
      <c r="C251" t="s">
        <v>26</v>
      </c>
      <c r="D251" t="s">
        <v>26</v>
      </c>
      <c r="E251" s="3" t="s">
        <v>26</v>
      </c>
      <c r="F251" s="33" t="s">
        <v>26</v>
      </c>
      <c r="G251" s="33" t="s">
        <v>26</v>
      </c>
      <c r="I251" s="2"/>
      <c r="J251" s="2"/>
      <c r="M251" t="s">
        <v>304</v>
      </c>
    </row>
    <row r="252" spans="1:13" ht="12.75">
      <c r="A252" s="2"/>
      <c r="B252" t="s">
        <v>26</v>
      </c>
      <c r="C252" t="s">
        <v>26</v>
      </c>
      <c r="D252" t="s">
        <v>26</v>
      </c>
      <c r="E252" s="3" t="s">
        <v>26</v>
      </c>
      <c r="F252" s="33" t="s">
        <v>26</v>
      </c>
      <c r="G252" s="33" t="s">
        <v>26</v>
      </c>
      <c r="I252" s="2"/>
      <c r="J252" s="2"/>
      <c r="M252" t="s">
        <v>305</v>
      </c>
    </row>
    <row r="253" spans="1:13" ht="12.75">
      <c r="A253" s="2"/>
      <c r="B253" t="s">
        <v>26</v>
      </c>
      <c r="C253" t="s">
        <v>26</v>
      </c>
      <c r="D253" t="s">
        <v>26</v>
      </c>
      <c r="E253" s="3" t="s">
        <v>26</v>
      </c>
      <c r="F253" s="33" t="s">
        <v>26</v>
      </c>
      <c r="G253" s="33" t="s">
        <v>26</v>
      </c>
      <c r="I253" s="2"/>
      <c r="J253" s="2"/>
      <c r="M253" t="s">
        <v>306</v>
      </c>
    </row>
    <row r="254" spans="1:13" ht="12.75">
      <c r="A254" s="2"/>
      <c r="B254" t="s">
        <v>26</v>
      </c>
      <c r="C254" t="s">
        <v>26</v>
      </c>
      <c r="D254" t="s">
        <v>26</v>
      </c>
      <c r="E254" s="3" t="s">
        <v>26</v>
      </c>
      <c r="F254" s="33" t="s">
        <v>26</v>
      </c>
      <c r="G254" s="33" t="s">
        <v>26</v>
      </c>
      <c r="I254" s="2"/>
      <c r="J254" s="2"/>
      <c r="M254" t="s">
        <v>307</v>
      </c>
    </row>
    <row r="255" spans="1:13" ht="12.75">
      <c r="A255" s="2"/>
      <c r="B255" t="s">
        <v>26</v>
      </c>
      <c r="C255" t="s">
        <v>26</v>
      </c>
      <c r="D255" t="s">
        <v>26</v>
      </c>
      <c r="E255" s="3" t="s">
        <v>26</v>
      </c>
      <c r="F255" s="33" t="s">
        <v>26</v>
      </c>
      <c r="G255" s="33" t="s">
        <v>26</v>
      </c>
      <c r="I255" s="2"/>
      <c r="J255" s="2"/>
      <c r="M255" t="s">
        <v>308</v>
      </c>
    </row>
    <row r="256" spans="1:13" ht="12.75">
      <c r="A256" s="2"/>
      <c r="B256" t="s">
        <v>26</v>
      </c>
      <c r="C256" t="s">
        <v>26</v>
      </c>
      <c r="D256" t="s">
        <v>26</v>
      </c>
      <c r="E256" s="3" t="s">
        <v>26</v>
      </c>
      <c r="F256" s="33" t="s">
        <v>26</v>
      </c>
      <c r="G256" s="33" t="s">
        <v>26</v>
      </c>
      <c r="I256" s="2"/>
      <c r="J256" s="2"/>
      <c r="M256" t="s">
        <v>309</v>
      </c>
    </row>
    <row r="257" spans="1:13" ht="12.75">
      <c r="A257" s="2"/>
      <c r="B257" t="s">
        <v>26</v>
      </c>
      <c r="C257" t="s">
        <v>26</v>
      </c>
      <c r="D257" t="s">
        <v>26</v>
      </c>
      <c r="E257" s="3" t="s">
        <v>26</v>
      </c>
      <c r="F257" s="33" t="s">
        <v>26</v>
      </c>
      <c r="G257" s="33" t="s">
        <v>26</v>
      </c>
      <c r="I257" s="2"/>
      <c r="J257" s="2"/>
      <c r="M257" t="s">
        <v>310</v>
      </c>
    </row>
    <row r="258" spans="1:13" ht="12.75">
      <c r="A258" s="2"/>
      <c r="B258" t="s">
        <v>26</v>
      </c>
      <c r="C258" t="s">
        <v>26</v>
      </c>
      <c r="D258" t="s">
        <v>26</v>
      </c>
      <c r="E258" s="3" t="s">
        <v>26</v>
      </c>
      <c r="F258" s="33" t="s">
        <v>26</v>
      </c>
      <c r="G258" s="33" t="s">
        <v>26</v>
      </c>
      <c r="I258" s="2"/>
      <c r="J258" s="2"/>
      <c r="M258" t="s">
        <v>311</v>
      </c>
    </row>
    <row r="259" spans="1:13" ht="12.75">
      <c r="A259" s="2"/>
      <c r="B259" t="s">
        <v>26</v>
      </c>
      <c r="C259" t="s">
        <v>26</v>
      </c>
      <c r="D259" t="s">
        <v>26</v>
      </c>
      <c r="E259" s="3" t="s">
        <v>26</v>
      </c>
      <c r="F259" s="33" t="s">
        <v>26</v>
      </c>
      <c r="G259" s="33" t="s">
        <v>26</v>
      </c>
      <c r="I259" s="2"/>
      <c r="J259" s="2"/>
      <c r="M259" t="s">
        <v>312</v>
      </c>
    </row>
    <row r="260" spans="1:13" ht="12.75">
      <c r="A260" s="2"/>
      <c r="B260" t="s">
        <v>26</v>
      </c>
      <c r="C260" t="s">
        <v>26</v>
      </c>
      <c r="D260" t="s">
        <v>26</v>
      </c>
      <c r="E260" s="3" t="s">
        <v>26</v>
      </c>
      <c r="F260" s="33" t="s">
        <v>26</v>
      </c>
      <c r="G260" s="33" t="s">
        <v>26</v>
      </c>
      <c r="I260" s="2"/>
      <c r="J260" s="2"/>
      <c r="M260" t="s">
        <v>313</v>
      </c>
    </row>
    <row r="261" spans="1:13" ht="12.75">
      <c r="A261" s="2"/>
      <c r="B261" t="s">
        <v>26</v>
      </c>
      <c r="C261" t="s">
        <v>26</v>
      </c>
      <c r="D261" t="s">
        <v>26</v>
      </c>
      <c r="E261" s="3" t="s">
        <v>26</v>
      </c>
      <c r="F261" s="33" t="s">
        <v>26</v>
      </c>
      <c r="G261" s="33" t="s">
        <v>26</v>
      </c>
      <c r="I261" s="2"/>
      <c r="J261" s="2"/>
      <c r="M261" t="s">
        <v>314</v>
      </c>
    </row>
    <row r="262" spans="1:13" ht="12.75">
      <c r="A262" s="2"/>
      <c r="B262" t="s">
        <v>26</v>
      </c>
      <c r="C262" t="s">
        <v>26</v>
      </c>
      <c r="D262" t="s">
        <v>26</v>
      </c>
      <c r="E262" s="3" t="s">
        <v>26</v>
      </c>
      <c r="F262" s="33" t="s">
        <v>26</v>
      </c>
      <c r="G262" s="33" t="s">
        <v>26</v>
      </c>
      <c r="I262" s="2"/>
      <c r="J262" s="2"/>
      <c r="M262" t="s">
        <v>314</v>
      </c>
    </row>
    <row r="263" spans="1:13" ht="12.75">
      <c r="A263" s="2"/>
      <c r="B263" t="s">
        <v>26</v>
      </c>
      <c r="C263" t="s">
        <v>26</v>
      </c>
      <c r="D263" t="s">
        <v>26</v>
      </c>
      <c r="E263" s="3" t="s">
        <v>26</v>
      </c>
      <c r="F263" s="33" t="s">
        <v>26</v>
      </c>
      <c r="G263" s="33" t="s">
        <v>26</v>
      </c>
      <c r="I263" s="2"/>
      <c r="J263" s="2"/>
      <c r="M263" t="s">
        <v>315</v>
      </c>
    </row>
    <row r="264" spans="1:13" ht="12.75">
      <c r="A264" s="2"/>
      <c r="B264" t="s">
        <v>26</v>
      </c>
      <c r="C264" t="s">
        <v>26</v>
      </c>
      <c r="D264" t="s">
        <v>26</v>
      </c>
      <c r="E264" s="3" t="s">
        <v>26</v>
      </c>
      <c r="F264" s="33" t="s">
        <v>26</v>
      </c>
      <c r="G264" s="33" t="s">
        <v>26</v>
      </c>
      <c r="I264" s="2"/>
      <c r="J264" s="2"/>
      <c r="M264" t="s">
        <v>316</v>
      </c>
    </row>
    <row r="265" spans="1:13" ht="12.75">
      <c r="A265" s="2"/>
      <c r="B265" t="s">
        <v>26</v>
      </c>
      <c r="C265" t="s">
        <v>26</v>
      </c>
      <c r="D265" t="s">
        <v>26</v>
      </c>
      <c r="E265" s="3" t="s">
        <v>26</v>
      </c>
      <c r="F265" s="33" t="s">
        <v>26</v>
      </c>
      <c r="G265" s="33" t="s">
        <v>26</v>
      </c>
      <c r="I265" s="2"/>
      <c r="J265" s="2"/>
      <c r="M265" t="s">
        <v>317</v>
      </c>
    </row>
    <row r="266" spans="1:13" ht="12.75">
      <c r="A266" s="2"/>
      <c r="B266" t="s">
        <v>26</v>
      </c>
      <c r="C266" t="s">
        <v>26</v>
      </c>
      <c r="D266" t="s">
        <v>26</v>
      </c>
      <c r="E266" s="3" t="s">
        <v>26</v>
      </c>
      <c r="F266" s="33" t="s">
        <v>26</v>
      </c>
      <c r="G266" s="33" t="s">
        <v>26</v>
      </c>
      <c r="I266" s="2"/>
      <c r="J266" s="2"/>
      <c r="M266" t="s">
        <v>318</v>
      </c>
    </row>
    <row r="267" spans="1:13" ht="12.75">
      <c r="A267" s="2"/>
      <c r="B267" t="s">
        <v>26</v>
      </c>
      <c r="C267" t="s">
        <v>26</v>
      </c>
      <c r="D267" t="s">
        <v>26</v>
      </c>
      <c r="E267" s="3" t="s">
        <v>26</v>
      </c>
      <c r="F267" s="33" t="s">
        <v>26</v>
      </c>
      <c r="G267" s="33" t="s">
        <v>26</v>
      </c>
      <c r="I267" s="2"/>
      <c r="J267" s="2"/>
      <c r="M267" t="s">
        <v>319</v>
      </c>
    </row>
    <row r="268" spans="1:13" ht="12.75">
      <c r="A268" s="2"/>
      <c r="B268" t="s">
        <v>26</v>
      </c>
      <c r="C268" t="s">
        <v>26</v>
      </c>
      <c r="D268" t="s">
        <v>26</v>
      </c>
      <c r="E268" s="3" t="s">
        <v>26</v>
      </c>
      <c r="F268" s="33" t="s">
        <v>26</v>
      </c>
      <c r="G268" s="33" t="s">
        <v>26</v>
      </c>
      <c r="I268" s="2"/>
      <c r="J268" s="2"/>
      <c r="M268" t="s">
        <v>320</v>
      </c>
    </row>
    <row r="269" spans="1:13" ht="12.75">
      <c r="A269" s="2"/>
      <c r="B269" t="s">
        <v>26</v>
      </c>
      <c r="C269" t="s">
        <v>26</v>
      </c>
      <c r="D269" t="s">
        <v>26</v>
      </c>
      <c r="E269" s="3" t="s">
        <v>26</v>
      </c>
      <c r="F269" s="33" t="s">
        <v>26</v>
      </c>
      <c r="G269" s="33" t="s">
        <v>26</v>
      </c>
      <c r="I269" s="2"/>
      <c r="J269" s="2"/>
      <c r="M269" t="s">
        <v>321</v>
      </c>
    </row>
    <row r="270" spans="1:13" ht="12.75">
      <c r="A270" s="2"/>
      <c r="B270" t="s">
        <v>26</v>
      </c>
      <c r="C270" t="s">
        <v>26</v>
      </c>
      <c r="D270" t="s">
        <v>26</v>
      </c>
      <c r="E270" s="3" t="s">
        <v>26</v>
      </c>
      <c r="F270" s="33" t="s">
        <v>26</v>
      </c>
      <c r="G270" s="33" t="s">
        <v>26</v>
      </c>
      <c r="I270" s="2"/>
      <c r="J270" s="2"/>
      <c r="M270" t="s">
        <v>322</v>
      </c>
    </row>
    <row r="271" spans="1:13" ht="12.75">
      <c r="A271" s="2"/>
      <c r="B271" t="s">
        <v>26</v>
      </c>
      <c r="C271" t="s">
        <v>26</v>
      </c>
      <c r="D271" t="s">
        <v>26</v>
      </c>
      <c r="E271" s="3" t="s">
        <v>26</v>
      </c>
      <c r="F271" s="33" t="s">
        <v>26</v>
      </c>
      <c r="G271" s="33" t="s">
        <v>26</v>
      </c>
      <c r="I271" s="2"/>
      <c r="J271" s="2"/>
      <c r="M271" t="s">
        <v>323</v>
      </c>
    </row>
    <row r="272" spans="1:13" ht="12.75">
      <c r="A272" s="2"/>
      <c r="B272" t="s">
        <v>26</v>
      </c>
      <c r="C272" t="s">
        <v>26</v>
      </c>
      <c r="D272" t="s">
        <v>26</v>
      </c>
      <c r="E272" s="3" t="s">
        <v>26</v>
      </c>
      <c r="F272" s="33" t="s">
        <v>26</v>
      </c>
      <c r="G272" s="33" t="s">
        <v>26</v>
      </c>
      <c r="I272" s="2"/>
      <c r="J272" s="2"/>
      <c r="M272" t="s">
        <v>324</v>
      </c>
    </row>
    <row r="273" spans="1:13" ht="12.75">
      <c r="A273" s="2"/>
      <c r="B273" t="s">
        <v>26</v>
      </c>
      <c r="C273" t="s">
        <v>26</v>
      </c>
      <c r="D273" t="s">
        <v>26</v>
      </c>
      <c r="E273" s="3" t="s">
        <v>26</v>
      </c>
      <c r="F273" s="33" t="s">
        <v>26</v>
      </c>
      <c r="G273" s="33" t="s">
        <v>26</v>
      </c>
      <c r="I273" s="2"/>
      <c r="J273" s="2"/>
      <c r="M273" t="s">
        <v>325</v>
      </c>
    </row>
    <row r="274" spans="1:13" ht="12.75">
      <c r="A274" s="2"/>
      <c r="B274" t="s">
        <v>26</v>
      </c>
      <c r="C274" t="s">
        <v>26</v>
      </c>
      <c r="D274" t="s">
        <v>26</v>
      </c>
      <c r="E274" s="3" t="s">
        <v>26</v>
      </c>
      <c r="F274" s="33" t="s">
        <v>26</v>
      </c>
      <c r="G274" s="33" t="s">
        <v>26</v>
      </c>
      <c r="I274" s="2"/>
      <c r="J274" s="2"/>
      <c r="M274" t="s">
        <v>326</v>
      </c>
    </row>
    <row r="275" spans="1:13" ht="12.75">
      <c r="A275" s="2"/>
      <c r="B275" t="s">
        <v>26</v>
      </c>
      <c r="C275" t="s">
        <v>26</v>
      </c>
      <c r="D275" t="s">
        <v>26</v>
      </c>
      <c r="E275" s="3" t="s">
        <v>26</v>
      </c>
      <c r="F275" s="33" t="s">
        <v>26</v>
      </c>
      <c r="G275" s="33" t="s">
        <v>26</v>
      </c>
      <c r="I275" s="2"/>
      <c r="J275" s="2"/>
      <c r="M275" t="s">
        <v>327</v>
      </c>
    </row>
    <row r="276" spans="1:13" ht="12.75">
      <c r="A276" s="2"/>
      <c r="B276" t="s">
        <v>26</v>
      </c>
      <c r="C276" t="s">
        <v>26</v>
      </c>
      <c r="D276" t="s">
        <v>26</v>
      </c>
      <c r="E276" s="3" t="s">
        <v>26</v>
      </c>
      <c r="F276" s="33" t="s">
        <v>26</v>
      </c>
      <c r="G276" s="33" t="s">
        <v>26</v>
      </c>
      <c r="I276" s="2"/>
      <c r="J276" s="2"/>
      <c r="M276" t="s">
        <v>328</v>
      </c>
    </row>
    <row r="277" spans="1:13" ht="12.75">
      <c r="A277" s="2"/>
      <c r="B277" t="s">
        <v>26</v>
      </c>
      <c r="C277" t="s">
        <v>26</v>
      </c>
      <c r="D277" t="s">
        <v>26</v>
      </c>
      <c r="E277" s="3" t="s">
        <v>26</v>
      </c>
      <c r="F277" s="33" t="s">
        <v>26</v>
      </c>
      <c r="G277" s="33" t="s">
        <v>26</v>
      </c>
      <c r="I277" s="2"/>
      <c r="J277" s="2"/>
      <c r="M277" t="s">
        <v>329</v>
      </c>
    </row>
    <row r="278" spans="1:13" ht="12.75">
      <c r="A278" s="2"/>
      <c r="B278" t="s">
        <v>26</v>
      </c>
      <c r="C278" t="s">
        <v>26</v>
      </c>
      <c r="D278" t="s">
        <v>26</v>
      </c>
      <c r="E278" s="3" t="s">
        <v>26</v>
      </c>
      <c r="F278" s="33" t="s">
        <v>26</v>
      </c>
      <c r="G278" s="33" t="s">
        <v>26</v>
      </c>
      <c r="I278" s="2"/>
      <c r="J278" s="2"/>
      <c r="M278" t="s">
        <v>330</v>
      </c>
    </row>
    <row r="279" spans="1:13" ht="12.75">
      <c r="A279" s="2"/>
      <c r="B279" t="s">
        <v>26</v>
      </c>
      <c r="C279" t="s">
        <v>26</v>
      </c>
      <c r="D279" t="s">
        <v>26</v>
      </c>
      <c r="E279" s="3" t="s">
        <v>26</v>
      </c>
      <c r="F279" s="33" t="s">
        <v>26</v>
      </c>
      <c r="G279" s="33" t="s">
        <v>26</v>
      </c>
      <c r="I279" s="2"/>
      <c r="J279" s="2"/>
      <c r="M279" t="s">
        <v>331</v>
      </c>
    </row>
    <row r="280" spans="1:13" ht="12.75">
      <c r="A280" s="2"/>
      <c r="B280" t="s">
        <v>26</v>
      </c>
      <c r="C280" t="s">
        <v>26</v>
      </c>
      <c r="D280" t="s">
        <v>26</v>
      </c>
      <c r="E280" s="3" t="s">
        <v>26</v>
      </c>
      <c r="F280" s="33" t="s">
        <v>26</v>
      </c>
      <c r="G280" s="33" t="s">
        <v>26</v>
      </c>
      <c r="I280" s="2"/>
      <c r="J280" s="2"/>
      <c r="M280" t="s">
        <v>332</v>
      </c>
    </row>
    <row r="281" spans="1:10" ht="12.75">
      <c r="A281" s="2"/>
      <c r="B281" t="s">
        <v>26</v>
      </c>
      <c r="C281" t="s">
        <v>26</v>
      </c>
      <c r="D281" t="s">
        <v>26</v>
      </c>
      <c r="E281" s="3" t="s">
        <v>26</v>
      </c>
      <c r="F281" s="33" t="s">
        <v>26</v>
      </c>
      <c r="G281" s="33" t="s">
        <v>26</v>
      </c>
      <c r="I281" s="2"/>
      <c r="J281" s="2"/>
    </row>
    <row r="282" spans="1:10" ht="12.75">
      <c r="A282" s="2"/>
      <c r="B282" t="s">
        <v>26</v>
      </c>
      <c r="C282" t="s">
        <v>26</v>
      </c>
      <c r="D282" t="s">
        <v>26</v>
      </c>
      <c r="E282" s="3" t="s">
        <v>26</v>
      </c>
      <c r="F282" s="33" t="s">
        <v>26</v>
      </c>
      <c r="G282" s="33" t="s">
        <v>26</v>
      </c>
      <c r="I282" s="2"/>
      <c r="J282" s="2"/>
    </row>
    <row r="283" spans="1:10" ht="12.75">
      <c r="A283" s="2"/>
      <c r="B283" t="s">
        <v>26</v>
      </c>
      <c r="C283" t="s">
        <v>26</v>
      </c>
      <c r="D283" t="s">
        <v>26</v>
      </c>
      <c r="E283" s="3" t="s">
        <v>26</v>
      </c>
      <c r="F283" s="33" t="s">
        <v>26</v>
      </c>
      <c r="G283" s="33" t="s">
        <v>26</v>
      </c>
      <c r="I283" s="2"/>
      <c r="J283" s="2"/>
    </row>
    <row r="284" spans="1:10" ht="12.75">
      <c r="A284" s="2"/>
      <c r="B284" t="s">
        <v>26</v>
      </c>
      <c r="C284" t="s">
        <v>26</v>
      </c>
      <c r="D284" t="s">
        <v>26</v>
      </c>
      <c r="E284" s="3" t="s">
        <v>26</v>
      </c>
      <c r="F284" s="33" t="s">
        <v>26</v>
      </c>
      <c r="G284" s="33" t="s">
        <v>26</v>
      </c>
      <c r="I284" s="2"/>
      <c r="J284" s="2"/>
    </row>
    <row r="285" spans="1:10" ht="12.75">
      <c r="A285" s="2"/>
      <c r="B285" t="s">
        <v>26</v>
      </c>
      <c r="C285" t="s">
        <v>26</v>
      </c>
      <c r="D285" t="s">
        <v>26</v>
      </c>
      <c r="E285" s="3" t="s">
        <v>26</v>
      </c>
      <c r="F285" s="33" t="s">
        <v>26</v>
      </c>
      <c r="G285" s="33" t="s">
        <v>26</v>
      </c>
      <c r="I285" s="2"/>
      <c r="J285" s="2"/>
    </row>
    <row r="286" spans="1:10" ht="12.75">
      <c r="A286" s="2"/>
      <c r="B286" t="s">
        <v>26</v>
      </c>
      <c r="C286" t="s">
        <v>26</v>
      </c>
      <c r="D286" t="s">
        <v>26</v>
      </c>
      <c r="E286" s="3" t="s">
        <v>26</v>
      </c>
      <c r="F286" s="33" t="s">
        <v>26</v>
      </c>
      <c r="G286" s="33" t="s">
        <v>26</v>
      </c>
      <c r="I286" s="2"/>
      <c r="J286" s="2"/>
    </row>
    <row r="287" spans="1:10" ht="12.75">
      <c r="A287" s="2"/>
      <c r="B287" t="s">
        <v>26</v>
      </c>
      <c r="C287" t="s">
        <v>26</v>
      </c>
      <c r="D287" t="s">
        <v>26</v>
      </c>
      <c r="E287" s="3" t="s">
        <v>26</v>
      </c>
      <c r="F287" s="33" t="s">
        <v>26</v>
      </c>
      <c r="G287" s="33" t="s">
        <v>26</v>
      </c>
      <c r="I287" s="2"/>
      <c r="J287" s="2"/>
    </row>
    <row r="288" spans="1:10" ht="12.75">
      <c r="A288" s="2"/>
      <c r="B288" t="s">
        <v>26</v>
      </c>
      <c r="C288" t="s">
        <v>26</v>
      </c>
      <c r="D288" t="s">
        <v>26</v>
      </c>
      <c r="E288" s="3" t="s">
        <v>26</v>
      </c>
      <c r="F288" s="33" t="s">
        <v>26</v>
      </c>
      <c r="G288" s="33" t="s">
        <v>26</v>
      </c>
      <c r="I288" s="2"/>
      <c r="J288" s="2"/>
    </row>
    <row r="289" spans="1:10" ht="12.75">
      <c r="A289" s="2"/>
      <c r="B289" t="s">
        <v>26</v>
      </c>
      <c r="C289" t="s">
        <v>26</v>
      </c>
      <c r="D289" t="s">
        <v>26</v>
      </c>
      <c r="E289" s="3" t="s">
        <v>26</v>
      </c>
      <c r="F289" s="33" t="s">
        <v>26</v>
      </c>
      <c r="G289" s="33" t="s">
        <v>26</v>
      </c>
      <c r="I289" s="2"/>
      <c r="J289" s="2"/>
    </row>
    <row r="290" spans="1:10" ht="12.75">
      <c r="A290" s="2"/>
      <c r="B290" t="s">
        <v>26</v>
      </c>
      <c r="C290" t="s">
        <v>26</v>
      </c>
      <c r="D290" t="s">
        <v>26</v>
      </c>
      <c r="E290" s="3" t="s">
        <v>26</v>
      </c>
      <c r="F290" s="33" t="s">
        <v>26</v>
      </c>
      <c r="G290" s="33" t="s">
        <v>26</v>
      </c>
      <c r="I290" s="2"/>
      <c r="J290" s="2"/>
    </row>
    <row r="291" spans="1:10" ht="12.75">
      <c r="A291" s="2"/>
      <c r="B291" t="s">
        <v>26</v>
      </c>
      <c r="C291" t="s">
        <v>26</v>
      </c>
      <c r="D291" t="s">
        <v>26</v>
      </c>
      <c r="E291" s="3" t="s">
        <v>26</v>
      </c>
      <c r="F291" s="33" t="s">
        <v>26</v>
      </c>
      <c r="G291" s="33" t="s">
        <v>26</v>
      </c>
      <c r="I291" s="2"/>
      <c r="J291" s="2"/>
    </row>
    <row r="292" spans="1:10" ht="12.75">
      <c r="A292" s="2"/>
      <c r="B292" t="s">
        <v>26</v>
      </c>
      <c r="C292" t="s">
        <v>26</v>
      </c>
      <c r="D292" t="s">
        <v>26</v>
      </c>
      <c r="E292" s="3" t="s">
        <v>26</v>
      </c>
      <c r="F292" s="33" t="s">
        <v>26</v>
      </c>
      <c r="G292" s="33" t="s">
        <v>26</v>
      </c>
      <c r="I292" s="2"/>
      <c r="J292" s="2"/>
    </row>
    <row r="293" spans="1:10" ht="12.75">
      <c r="A293" s="2"/>
      <c r="B293" t="s">
        <v>26</v>
      </c>
      <c r="C293" t="s">
        <v>26</v>
      </c>
      <c r="D293" t="s">
        <v>26</v>
      </c>
      <c r="E293" s="3" t="s">
        <v>26</v>
      </c>
      <c r="F293" s="33" t="s">
        <v>26</v>
      </c>
      <c r="G293" s="33" t="s">
        <v>26</v>
      </c>
      <c r="I293" s="2"/>
      <c r="J293" s="2"/>
    </row>
    <row r="294" spans="1:10" ht="12.75">
      <c r="A294" s="2"/>
      <c r="B294" t="s">
        <v>26</v>
      </c>
      <c r="C294" t="s">
        <v>26</v>
      </c>
      <c r="D294" t="s">
        <v>26</v>
      </c>
      <c r="E294" s="3" t="s">
        <v>26</v>
      </c>
      <c r="F294" s="33" t="s">
        <v>26</v>
      </c>
      <c r="G294" s="33" t="s">
        <v>26</v>
      </c>
      <c r="I294" s="2"/>
      <c r="J294" s="2"/>
    </row>
    <row r="295" spans="1:10" ht="12.75">
      <c r="A295" s="2"/>
      <c r="B295" t="s">
        <v>26</v>
      </c>
      <c r="C295" t="s">
        <v>26</v>
      </c>
      <c r="D295" t="s">
        <v>26</v>
      </c>
      <c r="E295" s="3" t="s">
        <v>26</v>
      </c>
      <c r="F295" s="33" t="s">
        <v>26</v>
      </c>
      <c r="G295" s="33" t="s">
        <v>26</v>
      </c>
      <c r="I295" s="2"/>
      <c r="J295" s="2"/>
    </row>
    <row r="296" spans="1:10" ht="12.75">
      <c r="A296" s="2"/>
      <c r="B296" t="s">
        <v>26</v>
      </c>
      <c r="C296" t="s">
        <v>26</v>
      </c>
      <c r="D296" t="s">
        <v>26</v>
      </c>
      <c r="E296" s="3" t="s">
        <v>26</v>
      </c>
      <c r="F296" s="33" t="s">
        <v>26</v>
      </c>
      <c r="G296" s="33" t="s">
        <v>26</v>
      </c>
      <c r="I296" s="2"/>
      <c r="J296" s="2"/>
    </row>
    <row r="297" spans="1:10" ht="12.75">
      <c r="A297" s="2"/>
      <c r="B297" t="s">
        <v>26</v>
      </c>
      <c r="C297" t="s">
        <v>26</v>
      </c>
      <c r="D297" t="s">
        <v>26</v>
      </c>
      <c r="E297" s="3" t="s">
        <v>26</v>
      </c>
      <c r="F297" s="33" t="s">
        <v>26</v>
      </c>
      <c r="G297" s="33" t="s">
        <v>26</v>
      </c>
      <c r="I297" s="2"/>
      <c r="J297" s="2"/>
    </row>
    <row r="298" spans="1:10" ht="12.75">
      <c r="A298" s="2"/>
      <c r="B298" t="s">
        <v>26</v>
      </c>
      <c r="C298" t="s">
        <v>26</v>
      </c>
      <c r="D298" t="s">
        <v>26</v>
      </c>
      <c r="E298" s="3" t="s">
        <v>26</v>
      </c>
      <c r="F298" s="33" t="s">
        <v>26</v>
      </c>
      <c r="G298" s="33" t="s">
        <v>26</v>
      </c>
      <c r="I298" s="2"/>
      <c r="J298" s="2"/>
    </row>
    <row r="299" spans="1:10" ht="12.75">
      <c r="A299" s="2"/>
      <c r="B299" t="s">
        <v>26</v>
      </c>
      <c r="C299" t="s">
        <v>26</v>
      </c>
      <c r="D299" t="s">
        <v>26</v>
      </c>
      <c r="E299" s="3" t="s">
        <v>26</v>
      </c>
      <c r="F299" s="33" t="s">
        <v>26</v>
      </c>
      <c r="G299" s="33" t="s">
        <v>26</v>
      </c>
      <c r="I299" s="2"/>
      <c r="J299" s="2"/>
    </row>
    <row r="300" spans="1:10" ht="12.75">
      <c r="A300" s="2"/>
      <c r="B300" t="s">
        <v>26</v>
      </c>
      <c r="C300" t="s">
        <v>26</v>
      </c>
      <c r="D300" t="s">
        <v>26</v>
      </c>
      <c r="E300" s="3" t="s">
        <v>26</v>
      </c>
      <c r="F300" s="33" t="s">
        <v>26</v>
      </c>
      <c r="G300" s="33" t="s">
        <v>26</v>
      </c>
      <c r="I300" s="2"/>
      <c r="J300" s="2"/>
    </row>
  </sheetData>
  <sheetProtection insertRows="0"/>
  <dataValidations count="7">
    <dataValidation type="whole" operator="lessThan" allowBlank="1" showInputMessage="1" prompt="Input number of shootbacks" sqref="F2:F300">
      <formula1>5</formula1>
    </dataValidation>
    <dataValidation type="list" operator="equal" allowBlank="1" showInputMessage="1" prompt="Select an Age Group..." sqref="C2:C300">
      <formula1>"Adult,Master Senior,Senior,Young Adult,Youth,Cub"</formula1>
    </dataValidation>
    <dataValidation type="list" operator="equal" allowBlank="1" showInputMessage="1" prompt="Select a Shooters Class..." sqref="B2:B300">
      <formula1>"Freestyle,Freestyle Limited,Freestyle BowHunter,Freestyle Limited Bowhunter,Barebow,Traditional,Freestyle Limited Recurve,"</formula1>
    </dataValidation>
    <dataValidation type="list" operator="equal" allowBlank="1" showInputMessage="1" prompt="Select the Shoots Gender..." sqref="D2:D300">
      <formula1>"Male,Female"</formula1>
    </dataValidation>
    <dataValidation type="list" operator="equal" allowBlank="1" showInputMessage="1" prompt="Select Amount Paid for Shoot, $10 full, $5 Youth/Cub, $5 shootback..." sqref="E2:E300">
      <formula1>$10,$5,$2.50</formula1>
    </dataValidation>
    <dataValidation type="list" allowBlank="1" showInputMessage="1" prompt="Key in the shooters Last name, First name..." sqref="I2:J300 A2:A300">
      <formula1>$M$2:$M$280</formula1>
    </dataValidation>
    <dataValidation type="list" operator="lessThan" allowBlank="1" showInputMessage="1" prompt="Input if Waiver was signed" sqref="G2:G300">
      <formula1>"Yes, On File, No"</formula1>
    </dataValidation>
  </dataValidations>
  <printOptions/>
  <pageMargins left="0.7875" right="0.7875" top="1.0527777777777778" bottom="1.0527777777777778" header="0.7875" footer="0.7875"/>
  <pageSetup horizontalDpi="300" verticalDpi="300" orientation="landscape" scale="90" r:id="rId3"/>
  <headerFooter alignWithMargins="0">
    <oddHeader>&amp;C&amp;"Times New Roman,Regular"&amp;12&amp;A</oddHeader>
    <oddFooter>&amp;C&amp;"Times New Roman,Regular"&amp;12Page &amp;P</oddFooter>
  </headerFooter>
  <legacyDrawing r:id="rId2"/>
</worksheet>
</file>

<file path=xl/worksheets/sheet4.xml><?xml version="1.0" encoding="utf-8"?>
<worksheet xmlns="http://schemas.openxmlformats.org/spreadsheetml/2006/main" xmlns:r="http://schemas.openxmlformats.org/officeDocument/2006/relationships">
  <sheetPr codeName="Sheet7"/>
  <dimension ref="A1:IV21"/>
  <sheetViews>
    <sheetView workbookViewId="0" topLeftCell="A76">
      <pane ySplit="510" topLeftCell="BM1" activePane="bottomLeft" state="split"/>
      <selection pane="topLeft" activeCell="K86" sqref="K1:K16384"/>
      <selection pane="bottomLeft" activeCell="C17" sqref="C17"/>
    </sheetView>
  </sheetViews>
  <sheetFormatPr defaultColWidth="9.140625" defaultRowHeight="12.75"/>
  <cols>
    <col min="1" max="1" width="16.7109375" style="0" customWidth="1"/>
    <col min="2" max="2" width="12.421875" style="0" customWidth="1"/>
    <col min="3" max="3" width="23.7109375" style="0" customWidth="1"/>
    <col min="4" max="4" width="37.57421875" style="0" customWidth="1"/>
    <col min="5" max="5" width="4.8515625" style="0" customWidth="1"/>
    <col min="6" max="12" width="37.57421875" style="0" customWidth="1"/>
    <col min="13" max="15" width="37.57421875" style="0" bestFit="1" customWidth="1"/>
    <col min="16" max="17" width="37.57421875" style="0" customWidth="1"/>
    <col min="18" max="21" width="37.57421875" style="0" bestFit="1" customWidth="1"/>
    <col min="22" max="35" width="37.57421875" style="0" customWidth="1"/>
    <col min="36" max="36" width="37.57421875" style="0" bestFit="1" customWidth="1"/>
    <col min="37" max="39" width="37.57421875" style="0" customWidth="1"/>
    <col min="40" max="41" width="37.57421875" style="0" bestFit="1" customWidth="1"/>
    <col min="42" max="49" width="37.57421875" style="0" customWidth="1"/>
    <col min="50" max="51" width="37.57421875" style="0" bestFit="1" customWidth="1"/>
    <col min="52" max="55" width="37.57421875" style="0" customWidth="1"/>
    <col min="56" max="57" width="37.57421875" style="0" bestFit="1" customWidth="1"/>
    <col min="58" max="68" width="37.57421875" style="0" customWidth="1"/>
    <col min="69" max="69" width="37.57421875" style="0" bestFit="1" customWidth="1"/>
    <col min="70" max="79" width="37.57421875" style="0" customWidth="1"/>
    <col min="80" max="81" width="37.57421875" style="0" bestFit="1" customWidth="1"/>
    <col min="82" max="85" width="37.57421875" style="0" customWidth="1"/>
    <col min="86" max="87" width="37.57421875" style="0" bestFit="1" customWidth="1"/>
    <col min="88" max="93" width="37.57421875" style="0" customWidth="1"/>
    <col min="94" max="95" width="37.57421875" style="0" bestFit="1" customWidth="1"/>
    <col min="96" max="101" width="37.57421875" style="0" customWidth="1"/>
    <col min="102" max="103" width="37.57421875" style="0" bestFit="1" customWidth="1"/>
    <col min="104" max="113" width="37.57421875" style="0" customWidth="1"/>
    <col min="114" max="115" width="37.57421875" style="0" bestFit="1" customWidth="1"/>
    <col min="116" max="127" width="37.57421875" style="0" customWidth="1"/>
    <col min="128" max="129" width="37.57421875" style="0" bestFit="1" customWidth="1"/>
    <col min="130" max="135" width="37.57421875" style="0" customWidth="1"/>
    <col min="136" max="136" width="9.7109375" style="0" customWidth="1"/>
    <col min="137" max="137" width="17.28125" style="0" bestFit="1" customWidth="1"/>
    <col min="138" max="138" width="13.57421875" style="0" bestFit="1" customWidth="1"/>
    <col min="139" max="139" width="18.00390625" style="0" bestFit="1" customWidth="1"/>
    <col min="140" max="140" width="7.8515625" style="0" customWidth="1"/>
    <col min="141" max="141" width="12.140625" style="0" customWidth="1"/>
    <col min="142" max="142" width="9.28125" style="0" customWidth="1"/>
    <col min="143" max="143" width="13.7109375" style="0" customWidth="1"/>
    <col min="144" max="144" width="14.7109375" style="0" customWidth="1"/>
    <col min="145" max="145" width="19.140625" style="0" customWidth="1"/>
    <col min="146" max="146" width="12.28125" style="0" customWidth="1"/>
    <col min="147" max="147" width="16.7109375" style="0" customWidth="1"/>
    <col min="148" max="148" width="11.57421875" style="0" customWidth="1"/>
    <col min="149" max="149" width="16.00390625" style="0" customWidth="1"/>
    <col min="150" max="150" width="15.00390625" style="0" customWidth="1"/>
    <col min="151" max="151" width="19.421875" style="0" customWidth="1"/>
    <col min="153" max="153" width="13.57421875" style="0" customWidth="1"/>
    <col min="154" max="154" width="9.00390625" style="0" customWidth="1"/>
    <col min="155" max="155" width="13.421875" style="0" customWidth="1"/>
    <col min="156" max="156" width="11.00390625" style="0" customWidth="1"/>
    <col min="157" max="157" width="15.421875" style="0" customWidth="1"/>
    <col min="158" max="158" width="14.7109375" style="0" bestFit="1" customWidth="1"/>
    <col min="159" max="159" width="19.140625" style="0" bestFit="1" customWidth="1"/>
    <col min="160" max="160" width="11.7109375" style="0" customWidth="1"/>
    <col min="161" max="161" width="16.140625" style="0" bestFit="1" customWidth="1"/>
    <col min="162" max="162" width="11.8515625" style="0" customWidth="1"/>
    <col min="163" max="163" width="16.28125" style="0" customWidth="1"/>
    <col min="164" max="164" width="10.28125" style="0" customWidth="1"/>
    <col min="165" max="165" width="14.7109375" style="0" customWidth="1"/>
    <col min="166" max="166" width="14.421875" style="0" customWidth="1"/>
    <col min="167" max="167" width="18.8515625" style="0" customWidth="1"/>
    <col min="168" max="168" width="12.7109375" style="0" bestFit="1" customWidth="1"/>
    <col min="169" max="169" width="17.28125" style="0" bestFit="1" customWidth="1"/>
    <col min="170" max="170" width="9.7109375" style="0" customWidth="1"/>
    <col min="171" max="171" width="14.140625" style="0" customWidth="1"/>
    <col min="172" max="172" width="12.8515625" style="0" customWidth="1"/>
    <col min="173" max="173" width="17.421875" style="0" customWidth="1"/>
    <col min="174" max="174" width="9.00390625" style="0" customWidth="1"/>
    <col min="175" max="175" width="13.421875" style="0" customWidth="1"/>
    <col min="176" max="176" width="15.57421875" style="0" customWidth="1"/>
    <col min="177" max="177" width="20.00390625" style="0" bestFit="1" customWidth="1"/>
    <col min="178" max="178" width="11.140625" style="0" customWidth="1"/>
    <col min="179" max="179" width="15.57421875" style="0" customWidth="1"/>
    <col min="180" max="180" width="8.00390625" style="0" customWidth="1"/>
    <col min="181" max="181" width="12.28125" style="0" customWidth="1"/>
    <col min="182" max="182" width="11.28125" style="0" customWidth="1"/>
    <col min="183" max="183" width="15.7109375" style="0" customWidth="1"/>
    <col min="184" max="184" width="13.57421875" style="0" bestFit="1" customWidth="1"/>
    <col min="185" max="185" width="18.00390625" style="0" bestFit="1" customWidth="1"/>
    <col min="186" max="186" width="11.8515625" style="0" bestFit="1" customWidth="1"/>
    <col min="187" max="187" width="7.00390625" style="0" customWidth="1"/>
    <col min="188" max="188" width="12.421875" style="0" customWidth="1"/>
    <col min="189" max="189" width="16.8515625" style="0" customWidth="1"/>
    <col min="190" max="190" width="13.57421875" style="0" bestFit="1" customWidth="1"/>
    <col min="191" max="191" width="18.00390625" style="0" bestFit="1" customWidth="1"/>
    <col min="192" max="192" width="11.28125" style="0" customWidth="1"/>
    <col min="193" max="193" width="15.7109375" style="0" customWidth="1"/>
    <col min="194" max="194" width="12.421875" style="0" customWidth="1"/>
    <col min="195" max="195" width="16.8515625" style="0" customWidth="1"/>
    <col min="196" max="196" width="11.140625" style="0" customWidth="1"/>
    <col min="197" max="197" width="15.57421875" style="0" customWidth="1"/>
    <col min="198" max="198" width="15.421875" style="0" customWidth="1"/>
    <col min="199" max="199" width="19.8515625" style="0" customWidth="1"/>
    <col min="200" max="200" width="12.7109375" style="0" customWidth="1"/>
    <col min="201" max="201" width="17.28125" style="0" customWidth="1"/>
    <col min="202" max="202" width="10.00390625" style="0" customWidth="1"/>
    <col min="203" max="203" width="14.421875" style="0" customWidth="1"/>
    <col min="204" max="204" width="12.28125" style="0" customWidth="1"/>
    <col min="205" max="205" width="16.7109375" style="0" customWidth="1"/>
    <col min="206" max="206" width="12.140625" style="0" customWidth="1"/>
    <col min="207" max="207" width="16.57421875" style="0" customWidth="1"/>
    <col min="208" max="208" width="11.00390625" style="0" customWidth="1"/>
    <col min="209" max="209" width="15.421875" style="0" customWidth="1"/>
    <col min="210" max="210" width="14.7109375" style="0" customWidth="1"/>
    <col min="211" max="211" width="19.140625" style="0" customWidth="1"/>
    <col min="212" max="212" width="9.7109375" style="0" customWidth="1"/>
    <col min="213" max="213" width="14.140625" style="0" customWidth="1"/>
    <col min="214" max="214" width="13.7109375" style="0" customWidth="1"/>
    <col min="215" max="215" width="18.140625" style="0" customWidth="1"/>
    <col min="216" max="216" width="9.8515625" style="0" customWidth="1"/>
    <col min="217" max="217" width="14.28125" style="0" customWidth="1"/>
    <col min="218" max="218" width="14.57421875" style="0" bestFit="1" customWidth="1"/>
    <col min="219" max="219" width="16.140625" style="0" bestFit="1" customWidth="1"/>
    <col min="220" max="220" width="10.28125" style="0" customWidth="1"/>
    <col min="221" max="221" width="14.7109375" style="0" customWidth="1"/>
    <col min="222" max="222" width="12.28125" style="0" customWidth="1"/>
    <col min="223" max="223" width="16.7109375" style="0" customWidth="1"/>
    <col min="224" max="224" width="23.7109375" style="0" bestFit="1" customWidth="1"/>
    <col min="225" max="225" width="18.00390625" style="0" customWidth="1"/>
    <col min="226" max="226" width="14.57421875" style="0" customWidth="1"/>
    <col min="227" max="227" width="19.00390625" style="0" customWidth="1"/>
    <col min="228" max="228" width="17.28125" style="0" bestFit="1" customWidth="1"/>
    <col min="229" max="229" width="21.7109375" style="0" bestFit="1" customWidth="1"/>
    <col min="230" max="230" width="7.8515625" style="0" customWidth="1"/>
    <col min="231" max="231" width="12.140625" style="0" customWidth="1"/>
    <col min="232" max="232" width="11.00390625" style="0" customWidth="1"/>
    <col min="233" max="233" width="15.421875" style="0" customWidth="1"/>
    <col min="234" max="234" width="12.421875" style="0" customWidth="1"/>
    <col min="235" max="235" width="16.8515625" style="0" customWidth="1"/>
    <col min="236" max="236" width="8.8515625" style="0" customWidth="1"/>
    <col min="237" max="237" width="13.28125" style="0" customWidth="1"/>
    <col min="238" max="238" width="14.00390625" style="0" customWidth="1"/>
    <col min="239" max="239" width="18.421875" style="0" customWidth="1"/>
    <col min="240" max="240" width="9.421875" style="0" customWidth="1"/>
    <col min="241" max="241" width="13.8515625" style="0" customWidth="1"/>
    <col min="242" max="242" width="9.57421875" style="0" customWidth="1"/>
    <col min="243" max="243" width="14.00390625" style="0" customWidth="1"/>
    <col min="244" max="244" width="10.8515625" style="0" customWidth="1"/>
    <col min="245" max="245" width="15.28125" style="0" customWidth="1"/>
    <col min="246" max="246" width="14.28125" style="0" bestFit="1" customWidth="1"/>
    <col min="247" max="247" width="18.7109375" style="0" bestFit="1" customWidth="1"/>
    <col min="248" max="248" width="10.00390625" style="0" customWidth="1"/>
    <col min="249" max="249" width="14.421875" style="0" customWidth="1"/>
    <col min="250" max="250" width="14.28125" style="0" customWidth="1"/>
    <col min="251" max="251" width="18.7109375" style="0" customWidth="1"/>
    <col min="252" max="252" width="14.00390625" style="0" customWidth="1"/>
    <col min="253" max="253" width="18.421875" style="0" bestFit="1" customWidth="1"/>
    <col min="254" max="254" width="15.00390625" style="0" bestFit="1" customWidth="1"/>
    <col min="255" max="255" width="19.421875" style="0" bestFit="1" customWidth="1"/>
    <col min="256" max="16384" width="11.8515625" style="0" customWidth="1"/>
  </cols>
  <sheetData>
    <row r="1" spans="1:8" ht="12.75">
      <c r="A1" s="31"/>
      <c r="B1" s="31"/>
      <c r="C1" s="31"/>
      <c r="D1" s="31"/>
      <c r="E1" s="31"/>
      <c r="F1" s="31"/>
      <c r="G1" s="31"/>
      <c r="H1" s="31"/>
    </row>
    <row r="2" spans="1:8" ht="12.75">
      <c r="A2" s="31"/>
      <c r="B2" s="31"/>
      <c r="C2" s="31"/>
      <c r="D2" s="31"/>
      <c r="E2" s="31"/>
      <c r="F2" s="31"/>
      <c r="G2" s="31"/>
      <c r="H2" s="31"/>
    </row>
    <row r="3" spans="1:8" ht="12.75">
      <c r="A3" s="31"/>
      <c r="B3" s="31"/>
      <c r="C3" s="31"/>
      <c r="D3" s="31"/>
      <c r="E3" s="31"/>
      <c r="F3" s="31"/>
      <c r="G3" s="31"/>
      <c r="H3" s="31"/>
    </row>
    <row r="4" spans="1:8" ht="12.75">
      <c r="A4" s="31"/>
      <c r="B4" s="31"/>
      <c r="C4" s="31"/>
      <c r="D4" s="31"/>
      <c r="E4" s="31"/>
      <c r="F4" s="31"/>
      <c r="G4" s="31"/>
      <c r="H4" s="31"/>
    </row>
    <row r="5" spans="1:8" ht="12.75">
      <c r="A5" s="31"/>
      <c r="B5" s="31"/>
      <c r="C5" s="31"/>
      <c r="D5" s="31"/>
      <c r="E5" s="31"/>
      <c r="F5" s="31"/>
      <c r="G5" s="31"/>
      <c r="H5" s="31"/>
    </row>
    <row r="6" spans="1:8" ht="16.5" customHeight="1">
      <c r="A6" s="31"/>
      <c r="B6" s="31"/>
      <c r="C6" s="31"/>
      <c r="D6" s="31"/>
      <c r="E6" s="31"/>
      <c r="F6" s="31"/>
      <c r="G6" s="31"/>
      <c r="H6" s="31"/>
    </row>
    <row r="7" spans="1:8" ht="15.75">
      <c r="A7" s="59" t="s">
        <v>541</v>
      </c>
      <c r="B7" s="58" t="str">
        <f>'Shoot Info and Summary'!B7</f>
        <v>Please Input Name of Shoot ….</v>
      </c>
      <c r="D7" s="31"/>
      <c r="E7" s="31"/>
      <c r="F7" s="31"/>
      <c r="G7" s="31"/>
      <c r="H7" s="31"/>
    </row>
    <row r="8" spans="1:8" ht="15.75">
      <c r="A8" s="59" t="s">
        <v>542</v>
      </c>
      <c r="B8" s="58" t="str">
        <f>'Shoot Info and Summary'!B8</f>
        <v>Please Input Date(s) of Shoot</v>
      </c>
      <c r="D8" s="31"/>
      <c r="E8" s="31"/>
      <c r="F8" s="31"/>
      <c r="G8" s="31"/>
      <c r="H8" s="31"/>
    </row>
    <row r="9" spans="3:5" ht="12.75">
      <c r="C9" s="60"/>
      <c r="D9" s="60"/>
      <c r="E9" s="60"/>
    </row>
    <row r="10" spans="1:5" ht="12.75">
      <c r="A10" s="60"/>
      <c r="B10" s="60"/>
      <c r="C10" s="60"/>
      <c r="D10" s="60"/>
      <c r="E10" s="60"/>
    </row>
    <row r="11" spans="1:256" s="131" customFormat="1" ht="12.75">
      <c r="A11" s="128" t="s">
        <v>543</v>
      </c>
      <c r="B11" s="129"/>
      <c r="C11" s="129"/>
      <c r="D11" s="129"/>
      <c r="E11" s="64"/>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60" customFormat="1" ht="12.75">
      <c r="A12" s="130" t="s">
        <v>546</v>
      </c>
      <c r="B12" s="130" t="s">
        <v>6</v>
      </c>
      <c r="C12" s="130" t="s">
        <v>545</v>
      </c>
      <c r="D12" s="130" t="s">
        <v>349</v>
      </c>
      <c r="E12" s="61" t="s">
        <v>533</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s="60" customFormat="1" ht="12.75">
      <c r="A13" s="62" t="s">
        <v>588</v>
      </c>
      <c r="B13" s="63"/>
      <c r="C13" s="63"/>
      <c r="D13" s="63"/>
      <c r="E13" s="65"/>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60" customFormat="1" ht="12.75">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s="131" customFormat="1" ht="12.7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131" customFormat="1" ht="12.75">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s="131" customFormat="1" ht="12.7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s="131" customFormat="1" ht="12.75">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s="131" customFormat="1" ht="12.75">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s="131" customFormat="1" ht="12.75">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s="131" customFormat="1" ht="12.75">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sheetData>
  <sheetProtection pivotTables="0"/>
  <printOptions/>
  <pageMargins left="0.56" right="0.43" top="0.57" bottom="1" header="0.5" footer="0.5"/>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codeName="Sheet3"/>
  <dimension ref="A1:C24"/>
  <sheetViews>
    <sheetView zoomScale="75" zoomScaleNormal="75" workbookViewId="0" topLeftCell="A1">
      <selection activeCell="A27" sqref="A27"/>
    </sheetView>
  </sheetViews>
  <sheetFormatPr defaultColWidth="9.140625" defaultRowHeight="12.75"/>
  <cols>
    <col min="1" max="1" width="31.57421875" style="0" customWidth="1"/>
  </cols>
  <sheetData>
    <row r="1" spans="1:3" ht="12.75">
      <c r="A1" s="141" t="s">
        <v>529</v>
      </c>
      <c r="B1" s="141"/>
      <c r="C1" s="141"/>
    </row>
    <row r="2" spans="1:3" ht="12.75">
      <c r="A2" s="26" t="s">
        <v>15</v>
      </c>
      <c r="B2" s="27" t="s">
        <v>16</v>
      </c>
      <c r="C2" s="28" t="s">
        <v>17</v>
      </c>
    </row>
    <row r="3" spans="1:3" ht="12.75">
      <c r="A3" s="21" t="s">
        <v>18</v>
      </c>
      <c r="B3" s="6">
        <f>COUNTIF('Shoot Registration Entry'!B2:'Shoot Registration Entry'!B197,"Freestyle")</f>
        <v>0</v>
      </c>
      <c r="C3" s="22">
        <f aca="true" t="shared" si="0" ref="C3:C9">IF($B$10&gt;0,(B3/$B$10),0)</f>
        <v>0</v>
      </c>
    </row>
    <row r="4" spans="1:3" ht="12.75">
      <c r="A4" s="21" t="s">
        <v>19</v>
      </c>
      <c r="B4" s="6">
        <f>COUNTIF('Shoot Registration Entry'!B2:'Shoot Registration Entry'!B198,"Freestyle Limited")</f>
        <v>0</v>
      </c>
      <c r="C4" s="22">
        <f t="shared" si="0"/>
        <v>0</v>
      </c>
    </row>
    <row r="5" spans="1:3" ht="12.75">
      <c r="A5" s="21" t="s">
        <v>20</v>
      </c>
      <c r="B5" s="6">
        <f>COUNTIF('Shoot Registration Entry'!B2:'Shoot Registration Entry'!B199,"Freestyle Bowhunter")</f>
        <v>0</v>
      </c>
      <c r="C5" s="22">
        <f t="shared" si="0"/>
        <v>0</v>
      </c>
    </row>
    <row r="6" spans="1:3" ht="12.75">
      <c r="A6" s="21" t="s">
        <v>21</v>
      </c>
      <c r="B6" s="6">
        <f>COUNTIF('Shoot Registration Entry'!B2:'Shoot Registration Entry'!B200,"Freestyle Limited Bowhunter")</f>
        <v>0</v>
      </c>
      <c r="C6" s="22">
        <f t="shared" si="0"/>
        <v>0</v>
      </c>
    </row>
    <row r="7" spans="1:3" ht="12.75">
      <c r="A7" s="21" t="s">
        <v>22</v>
      </c>
      <c r="B7" s="6">
        <f>COUNTIF('Shoot Registration Entry'!B2:'Shoot Registration Entry'!B201,"Barebow")</f>
        <v>0</v>
      </c>
      <c r="C7" s="22">
        <f t="shared" si="0"/>
        <v>0</v>
      </c>
    </row>
    <row r="8" spans="1:3" ht="12.75">
      <c r="A8" s="21" t="s">
        <v>23</v>
      </c>
      <c r="B8" s="6">
        <f>COUNTIF('Shoot Registration Entry'!B2:'Shoot Registration Entry'!B202,"Traditional")</f>
        <v>0</v>
      </c>
      <c r="C8" s="22">
        <f t="shared" si="0"/>
        <v>0</v>
      </c>
    </row>
    <row r="9" spans="1:3" ht="12.75">
      <c r="A9" s="21" t="s">
        <v>24</v>
      </c>
      <c r="B9" s="6">
        <f>COUNTIF('Shoot Registration Entry'!B2:'Shoot Registration Entry'!B203,"Freestyle Limited Recurve")</f>
        <v>0</v>
      </c>
      <c r="C9" s="22">
        <f t="shared" si="0"/>
        <v>0</v>
      </c>
    </row>
    <row r="10" spans="1:3" ht="12.75">
      <c r="A10" s="5" t="s">
        <v>25</v>
      </c>
      <c r="B10" s="30">
        <f>SUM(B3:B9)</f>
        <v>0</v>
      </c>
      <c r="C10" s="6"/>
    </row>
    <row r="11" spans="1:3" ht="12.75">
      <c r="A11" s="23"/>
      <c r="B11" s="6"/>
      <c r="C11" s="6"/>
    </row>
    <row r="12" spans="1:3" ht="12.75">
      <c r="A12" s="26" t="s">
        <v>27</v>
      </c>
      <c r="B12" s="29" t="s">
        <v>16</v>
      </c>
      <c r="C12" s="28" t="s">
        <v>28</v>
      </c>
    </row>
    <row r="13" spans="1:3" ht="12.75">
      <c r="A13" s="24" t="s">
        <v>12</v>
      </c>
      <c r="B13" s="6">
        <f>COUNTIF('Shoot Registration Entry'!C2:'Shoot Registration Entry'!C197,"Master Senior")</f>
        <v>0</v>
      </c>
      <c r="C13" s="22">
        <f aca="true" t="shared" si="1" ref="C13:C18">IF($B$19&gt;0,(B13/$B$19),0)</f>
        <v>0</v>
      </c>
    </row>
    <row r="14" spans="1:3" ht="12.75">
      <c r="A14" s="24" t="s">
        <v>4</v>
      </c>
      <c r="B14" s="6">
        <f>COUNTIF('Shoot Registration Entry'!C2:'Shoot Registration Entry'!C198,"Senior")</f>
        <v>0</v>
      </c>
      <c r="C14" s="22">
        <f t="shared" si="1"/>
        <v>0</v>
      </c>
    </row>
    <row r="15" spans="1:3" ht="12.75">
      <c r="A15" s="24" t="s">
        <v>9</v>
      </c>
      <c r="B15" s="6">
        <f>COUNTIF('Shoot Registration Entry'!C2:C197,"Adult")</f>
        <v>0</v>
      </c>
      <c r="C15" s="22">
        <f t="shared" si="1"/>
        <v>0</v>
      </c>
    </row>
    <row r="16" spans="1:3" ht="12.75">
      <c r="A16" s="24" t="s">
        <v>11</v>
      </c>
      <c r="B16" s="6">
        <f>COUNTIF('Shoot Registration Entry'!C2:'Shoot Registration Entry'!C197,"Young Adult")</f>
        <v>0</v>
      </c>
      <c r="C16" s="22">
        <f t="shared" si="1"/>
        <v>0</v>
      </c>
    </row>
    <row r="17" spans="1:3" ht="12.75">
      <c r="A17" s="24" t="s">
        <v>10</v>
      </c>
      <c r="B17" s="6">
        <f>COUNTIF('Shoot Registration Entry'!C2:C201,"Youth")</f>
        <v>0</v>
      </c>
      <c r="C17" s="22">
        <f t="shared" si="1"/>
        <v>0</v>
      </c>
    </row>
    <row r="18" spans="1:3" ht="12.75">
      <c r="A18" s="24" t="s">
        <v>13</v>
      </c>
      <c r="B18" s="6">
        <f>COUNTIF('Shoot Registration Entry'!C2:'Shoot Registration Entry'!C202,"Cub")</f>
        <v>0</v>
      </c>
      <c r="C18" s="22">
        <f t="shared" si="1"/>
        <v>0</v>
      </c>
    </row>
    <row r="19" spans="1:3" ht="12.75">
      <c r="A19" s="5" t="s">
        <v>29</v>
      </c>
      <c r="B19" s="4">
        <f>SUM(B13:B18)</f>
        <v>0</v>
      </c>
      <c r="C19" s="22" t="s">
        <v>26</v>
      </c>
    </row>
    <row r="20" spans="1:3" ht="12.75">
      <c r="A20" s="23"/>
      <c r="B20" s="6"/>
      <c r="C20" s="22"/>
    </row>
    <row r="21" spans="1:3" ht="25.5">
      <c r="A21" s="26" t="s">
        <v>30</v>
      </c>
      <c r="B21" s="28" t="s">
        <v>16</v>
      </c>
      <c r="C21" s="28" t="s">
        <v>31</v>
      </c>
    </row>
    <row r="22" spans="1:3" ht="12.75">
      <c r="A22" s="25" t="s">
        <v>32</v>
      </c>
      <c r="B22" s="6">
        <f>COUNTIF('Shoot Registration Entry'!D2:'Shoot Registration Entry'!D197,"Male")</f>
        <v>0</v>
      </c>
      <c r="C22" s="22">
        <f>IF($B$24&gt;0,(B22/$B$24),0)</f>
        <v>0</v>
      </c>
    </row>
    <row r="23" spans="1:3" ht="12.75">
      <c r="A23" s="25" t="s">
        <v>33</v>
      </c>
      <c r="B23" s="6">
        <f>COUNTIF('Shoot Registration Entry'!D2:'Shoot Registration Entry'!D197,"Female")</f>
        <v>0</v>
      </c>
      <c r="C23" s="22">
        <f>IF($B$24&gt;0,(B23/$B$24),0)</f>
        <v>0</v>
      </c>
    </row>
    <row r="24" spans="1:3" ht="12.75">
      <c r="A24" s="5" t="s">
        <v>34</v>
      </c>
      <c r="B24" s="4">
        <f>SUM(B22:B23)</f>
        <v>0</v>
      </c>
      <c r="C24" s="22" t="s">
        <v>26</v>
      </c>
    </row>
  </sheetData>
  <sheetProtection password="D8CF" sheet="1" objects="1" scenarios="1" selectLockedCells="1" selectUnlockedCells="1"/>
  <mergeCells count="1">
    <mergeCell ref="A1:C1"/>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10"/>
  <dimension ref="A8:F36"/>
  <sheetViews>
    <sheetView workbookViewId="0" topLeftCell="A1">
      <selection activeCell="F20" sqref="F20"/>
    </sheetView>
  </sheetViews>
  <sheetFormatPr defaultColWidth="9.140625" defaultRowHeight="12.75"/>
  <cols>
    <col min="1" max="1" width="26.140625" style="0" customWidth="1"/>
    <col min="2" max="2" width="33.140625" style="0" customWidth="1"/>
    <col min="6" max="6" width="11.8515625" style="0" customWidth="1"/>
  </cols>
  <sheetData>
    <row r="8" spans="1:2" ht="20.25">
      <c r="A8" s="53" t="s">
        <v>36</v>
      </c>
      <c r="B8" t="str">
        <f>'Shoot Info and Summary'!B7</f>
        <v>Please Input Name of Shoot ….</v>
      </c>
    </row>
    <row r="9" spans="1:2" ht="12.75">
      <c r="A9" s="97" t="s">
        <v>345</v>
      </c>
      <c r="B9" t="str">
        <f>'Shoot Info and Summary'!B8</f>
        <v>Please Input Date(s) of Shoot</v>
      </c>
    </row>
    <row r="10" spans="1:2" ht="17.25" customHeight="1" thickBot="1">
      <c r="A10" s="5" t="s">
        <v>580</v>
      </c>
      <c r="B10" t="str">
        <f>'Shoot Info and Summary'!B9</f>
        <v>Please Input name of Shoot Coordinator</v>
      </c>
    </row>
    <row r="11" spans="1:6" ht="48" customHeight="1" thickBot="1">
      <c r="A11" s="70"/>
      <c r="B11" s="71" t="s">
        <v>553</v>
      </c>
      <c r="C11" s="71"/>
      <c r="D11" s="71" t="s">
        <v>554</v>
      </c>
      <c r="E11" s="72"/>
      <c r="F11" s="73" t="s">
        <v>555</v>
      </c>
    </row>
    <row r="12" spans="1:6" ht="15.75" customHeight="1" thickBot="1">
      <c r="A12" s="74" t="s">
        <v>556</v>
      </c>
      <c r="B12" s="75"/>
      <c r="C12" s="75" t="s">
        <v>557</v>
      </c>
      <c r="D12" s="75"/>
      <c r="E12" s="76" t="s">
        <v>558</v>
      </c>
      <c r="F12" s="77" t="s">
        <v>559</v>
      </c>
    </row>
    <row r="13" spans="1:6" ht="15.75" customHeight="1" thickBot="1">
      <c r="A13" s="78" t="s">
        <v>10</v>
      </c>
      <c r="B13" s="79"/>
      <c r="C13" s="79" t="s">
        <v>557</v>
      </c>
      <c r="D13" s="79"/>
      <c r="E13" s="80" t="s">
        <v>558</v>
      </c>
      <c r="F13" s="77" t="s">
        <v>559</v>
      </c>
    </row>
    <row r="14" spans="1:6" ht="15.75" customHeight="1" thickBot="1">
      <c r="A14" s="78" t="s">
        <v>560</v>
      </c>
      <c r="B14" s="79"/>
      <c r="C14" s="79" t="s">
        <v>557</v>
      </c>
      <c r="D14" s="79"/>
      <c r="E14" s="80" t="s">
        <v>558</v>
      </c>
      <c r="F14" s="77" t="s">
        <v>559</v>
      </c>
    </row>
    <row r="15" spans="1:6" ht="15.75" customHeight="1" thickBot="1">
      <c r="A15" s="78" t="s">
        <v>561</v>
      </c>
      <c r="B15" s="79"/>
      <c r="C15" s="79" t="s">
        <v>557</v>
      </c>
      <c r="D15" s="79"/>
      <c r="E15" s="80" t="s">
        <v>558</v>
      </c>
      <c r="F15" s="77" t="s">
        <v>559</v>
      </c>
    </row>
    <row r="16" spans="1:6" ht="15.75" customHeight="1" thickBot="1">
      <c r="A16" s="78" t="s">
        <v>562</v>
      </c>
      <c r="B16" s="79"/>
      <c r="C16" s="79" t="s">
        <v>557</v>
      </c>
      <c r="D16" s="79"/>
      <c r="E16" s="80" t="s">
        <v>558</v>
      </c>
      <c r="F16" s="77" t="s">
        <v>559</v>
      </c>
    </row>
    <row r="17" spans="1:6" ht="15.75" customHeight="1" thickBot="1">
      <c r="A17" s="81" t="s">
        <v>563</v>
      </c>
      <c r="B17" s="82"/>
      <c r="C17" s="82"/>
      <c r="D17" s="82"/>
      <c r="E17" s="80" t="s">
        <v>558</v>
      </c>
      <c r="F17" s="83" t="s">
        <v>559</v>
      </c>
    </row>
    <row r="18" spans="1:6" ht="15.75" customHeight="1" thickBot="1">
      <c r="A18" s="74" t="s">
        <v>564</v>
      </c>
      <c r="B18" s="84"/>
      <c r="C18" s="84"/>
      <c r="D18" s="84"/>
      <c r="E18" s="85" t="s">
        <v>565</v>
      </c>
      <c r="F18" s="86" t="s">
        <v>559</v>
      </c>
    </row>
    <row r="19" spans="1:6" ht="19.5" thickBot="1">
      <c r="A19" s="87"/>
      <c r="B19" s="88"/>
      <c r="C19" s="88"/>
      <c r="D19" s="88"/>
      <c r="E19" s="89"/>
      <c r="F19" s="90"/>
    </row>
    <row r="20" spans="1:6" ht="19.5" thickBot="1">
      <c r="A20" s="91" t="s">
        <v>566</v>
      </c>
      <c r="B20" s="84"/>
      <c r="C20" s="84"/>
      <c r="D20" s="84"/>
      <c r="E20" s="76"/>
      <c r="F20" s="77" t="s">
        <v>559</v>
      </c>
    </row>
    <row r="21" spans="1:6" ht="38.25" thickBot="1">
      <c r="A21" s="91" t="s">
        <v>567</v>
      </c>
      <c r="B21" s="84"/>
      <c r="C21" s="84"/>
      <c r="D21" s="84"/>
      <c r="E21" s="76"/>
      <c r="F21" s="92" t="s">
        <v>559</v>
      </c>
    </row>
    <row r="22" spans="1:6" ht="16.5" customHeight="1" thickBot="1">
      <c r="A22" s="81" t="s">
        <v>568</v>
      </c>
      <c r="B22" s="84"/>
      <c r="C22" s="84"/>
      <c r="D22" s="84"/>
      <c r="E22" s="75"/>
      <c r="F22" s="93" t="s">
        <v>559</v>
      </c>
    </row>
    <row r="23" spans="1:6" ht="16.5" customHeight="1" thickBot="1">
      <c r="A23" s="74" t="s">
        <v>569</v>
      </c>
      <c r="B23" s="84"/>
      <c r="C23" s="84"/>
      <c r="D23" s="84"/>
      <c r="E23" s="75"/>
      <c r="F23" s="93" t="s">
        <v>559</v>
      </c>
    </row>
    <row r="24" spans="1:6" ht="16.5" customHeight="1" thickBot="1">
      <c r="A24" s="74" t="s">
        <v>570</v>
      </c>
      <c r="B24" s="84"/>
      <c r="C24" s="84"/>
      <c r="D24" s="84"/>
      <c r="E24" s="76"/>
      <c r="F24" s="77" t="s">
        <v>559</v>
      </c>
    </row>
    <row r="25" spans="1:6" ht="16.5" customHeight="1" thickBot="1">
      <c r="A25" s="74" t="s">
        <v>571</v>
      </c>
      <c r="B25" s="84"/>
      <c r="C25" s="84"/>
      <c r="D25" s="84"/>
      <c r="E25" s="76"/>
      <c r="F25" s="77" t="s">
        <v>559</v>
      </c>
    </row>
    <row r="26" spans="1:6" ht="16.5" customHeight="1" thickBot="1">
      <c r="A26" s="74" t="s">
        <v>572</v>
      </c>
      <c r="B26" s="84"/>
      <c r="C26" s="84"/>
      <c r="D26" s="84"/>
      <c r="E26" s="76"/>
      <c r="F26" s="77" t="s">
        <v>559</v>
      </c>
    </row>
    <row r="27" spans="1:6" ht="16.5" customHeight="1" thickBot="1">
      <c r="A27" s="74" t="s">
        <v>573</v>
      </c>
      <c r="B27" s="84" t="s">
        <v>574</v>
      </c>
      <c r="C27" s="84"/>
      <c r="D27" s="84"/>
      <c r="E27" s="76"/>
      <c r="F27" s="83" t="s">
        <v>559</v>
      </c>
    </row>
    <row r="28" spans="1:6" ht="16.5" customHeight="1" thickBot="1">
      <c r="A28" s="74" t="s">
        <v>575</v>
      </c>
      <c r="B28" s="84"/>
      <c r="C28" s="84"/>
      <c r="D28" s="84"/>
      <c r="E28" s="85" t="s">
        <v>565</v>
      </c>
      <c r="F28" s="86" t="s">
        <v>559</v>
      </c>
    </row>
    <row r="29" spans="1:6" ht="16.5" customHeight="1" thickBot="1">
      <c r="A29" s="94"/>
      <c r="B29" s="88"/>
      <c r="C29" s="88"/>
      <c r="D29" s="88"/>
      <c r="E29" s="89"/>
      <c r="F29" s="90"/>
    </row>
    <row r="30" spans="1:6" ht="16.5" customHeight="1" thickBot="1">
      <c r="A30" s="74" t="s">
        <v>576</v>
      </c>
      <c r="B30" s="84"/>
      <c r="C30" s="84"/>
      <c r="D30" s="84"/>
      <c r="E30" s="76"/>
      <c r="F30" s="77" t="s">
        <v>559</v>
      </c>
    </row>
    <row r="31" spans="1:6" ht="16.5" customHeight="1" thickBot="1">
      <c r="A31" s="74" t="s">
        <v>577</v>
      </c>
      <c r="B31" s="84"/>
      <c r="C31" s="84"/>
      <c r="D31" s="84"/>
      <c r="E31" s="76"/>
      <c r="F31" s="83" t="s">
        <v>559</v>
      </c>
    </row>
    <row r="32" spans="1:6" ht="16.5" customHeight="1" thickBot="1">
      <c r="A32" s="74" t="s">
        <v>578</v>
      </c>
      <c r="B32" s="84"/>
      <c r="C32" s="84"/>
      <c r="D32" s="84"/>
      <c r="E32" s="85" t="s">
        <v>565</v>
      </c>
      <c r="F32" s="86" t="s">
        <v>559</v>
      </c>
    </row>
    <row r="33" spans="1:6" ht="19.5" thickBot="1">
      <c r="A33" s="94"/>
      <c r="B33" s="88"/>
      <c r="C33" s="88"/>
      <c r="D33" s="88"/>
      <c r="E33" s="89"/>
      <c r="F33" s="90"/>
    </row>
    <row r="34" spans="1:6" ht="16.5" customHeight="1" thickBot="1">
      <c r="A34" s="95" t="s">
        <v>579</v>
      </c>
      <c r="B34" s="84"/>
      <c r="C34" s="84"/>
      <c r="D34" s="84"/>
      <c r="E34" s="84"/>
      <c r="F34" s="77"/>
    </row>
    <row r="35" spans="1:6" ht="16.5" customHeight="1" thickBot="1">
      <c r="A35" s="95" t="s">
        <v>579</v>
      </c>
      <c r="B35" s="84"/>
      <c r="C35" s="84"/>
      <c r="D35" s="84"/>
      <c r="E35" s="84"/>
      <c r="F35" s="77"/>
    </row>
    <row r="36" ht="15">
      <c r="A36" s="96"/>
    </row>
  </sheetData>
  <printOptions/>
  <pageMargins left="0.75" right="0.75" top="1" bottom="1" header="0.5" footer="0.5"/>
  <pageSetup horizontalDpi="600" verticalDpi="600" orientation="portrait" scale="90" r:id="rId2"/>
  <drawing r:id="rId1"/>
</worksheet>
</file>

<file path=xl/worksheets/sheet7.xml><?xml version="1.0" encoding="utf-8"?>
<worksheet xmlns="http://schemas.openxmlformats.org/spreadsheetml/2006/main" xmlns:r="http://schemas.openxmlformats.org/officeDocument/2006/relationships">
  <sheetPr codeName="Sheet4"/>
  <dimension ref="A1:G66"/>
  <sheetViews>
    <sheetView workbookViewId="0" topLeftCell="A1">
      <selection activeCell="H25" sqref="H25"/>
    </sheetView>
  </sheetViews>
  <sheetFormatPr defaultColWidth="9.140625" defaultRowHeight="12.75"/>
  <cols>
    <col min="1" max="1" width="16.8515625" style="0" customWidth="1"/>
    <col min="4" max="4" width="13.28125" style="0" customWidth="1"/>
    <col min="5" max="5" width="12.57421875" style="0" customWidth="1"/>
    <col min="6" max="6" width="15.421875" style="0" customWidth="1"/>
    <col min="7" max="7" width="20.421875" style="0" customWidth="1"/>
  </cols>
  <sheetData>
    <row r="1" spans="1:7" ht="12.75">
      <c r="A1" s="44" t="s">
        <v>26</v>
      </c>
      <c r="B1" s="45"/>
      <c r="C1" s="45"/>
      <c r="D1" s="142" t="s">
        <v>346</v>
      </c>
      <c r="E1" s="142"/>
      <c r="F1" s="142"/>
      <c r="G1" s="142"/>
    </row>
    <row r="2" spans="1:7" ht="12.75">
      <c r="A2" s="11" t="s">
        <v>338</v>
      </c>
      <c r="B2" s="40" t="s">
        <v>531</v>
      </c>
      <c r="C2" s="11" t="s">
        <v>337</v>
      </c>
      <c r="D2" s="13" t="s">
        <v>339</v>
      </c>
      <c r="E2" s="14" t="s">
        <v>340</v>
      </c>
      <c r="F2" s="15" t="s">
        <v>342</v>
      </c>
      <c r="G2" s="16" t="s">
        <v>341</v>
      </c>
    </row>
    <row r="3" spans="1:7" ht="12.75">
      <c r="A3" s="17" t="s">
        <v>344</v>
      </c>
      <c r="B3" s="18"/>
      <c r="C3" s="13"/>
      <c r="D3" s="13"/>
      <c r="E3" s="13"/>
      <c r="F3" s="13"/>
      <c r="G3" s="19"/>
    </row>
    <row r="4" spans="1:7" ht="12.75">
      <c r="A4" s="17"/>
      <c r="B4" s="20">
        <v>1</v>
      </c>
      <c r="C4" s="17"/>
      <c r="D4" s="17"/>
      <c r="E4" s="17"/>
      <c r="F4" s="17"/>
      <c r="G4" s="17"/>
    </row>
    <row r="5" spans="1:7" ht="12.75">
      <c r="A5" s="17"/>
      <c r="B5" s="20">
        <v>2</v>
      </c>
      <c r="C5" s="17"/>
      <c r="D5" s="17"/>
      <c r="E5" s="17"/>
      <c r="F5" s="17"/>
      <c r="G5" s="17"/>
    </row>
    <row r="6" spans="1:7" ht="12.75">
      <c r="A6" s="17"/>
      <c r="B6" s="20">
        <v>3</v>
      </c>
      <c r="C6" s="17"/>
      <c r="D6" s="17"/>
      <c r="E6" s="17"/>
      <c r="F6" s="17"/>
      <c r="G6" s="17"/>
    </row>
    <row r="7" spans="1:7" ht="12.75">
      <c r="A7" s="17"/>
      <c r="B7" s="20">
        <v>4</v>
      </c>
      <c r="C7" s="17"/>
      <c r="D7" s="17"/>
      <c r="E7" s="17"/>
      <c r="F7" s="17"/>
      <c r="G7" s="17"/>
    </row>
    <row r="8" spans="1:7" ht="12.75">
      <c r="A8" s="17"/>
      <c r="B8" s="20">
        <v>5</v>
      </c>
      <c r="C8" s="17"/>
      <c r="D8" s="17"/>
      <c r="E8" s="17"/>
      <c r="F8" s="17"/>
      <c r="G8" s="17"/>
    </row>
    <row r="9" spans="1:7" ht="12.75">
      <c r="A9" s="17"/>
      <c r="B9" s="20">
        <v>6</v>
      </c>
      <c r="C9" s="17"/>
      <c r="D9" s="17"/>
      <c r="E9" s="17"/>
      <c r="F9" s="17"/>
      <c r="G9" s="17"/>
    </row>
    <row r="10" spans="1:7" ht="12.75">
      <c r="A10" s="17"/>
      <c r="B10" s="20">
        <v>7</v>
      </c>
      <c r="C10" s="17"/>
      <c r="D10" s="17"/>
      <c r="E10" s="17"/>
      <c r="F10" s="17"/>
      <c r="G10" s="17"/>
    </row>
    <row r="11" spans="1:7" ht="12.75">
      <c r="A11" s="17"/>
      <c r="B11" s="20">
        <v>8</v>
      </c>
      <c r="C11" s="17"/>
      <c r="D11" s="17"/>
      <c r="E11" s="17"/>
      <c r="F11" s="17"/>
      <c r="G11" s="17"/>
    </row>
    <row r="12" spans="1:7" ht="12.75">
      <c r="A12" s="17"/>
      <c r="B12" s="20">
        <v>9</v>
      </c>
      <c r="C12" s="17"/>
      <c r="D12" s="17"/>
      <c r="E12" s="17"/>
      <c r="F12" s="17"/>
      <c r="G12" s="17"/>
    </row>
    <row r="13" spans="1:7" ht="12.75">
      <c r="A13" s="17"/>
      <c r="B13" s="20">
        <v>10</v>
      </c>
      <c r="C13" s="17"/>
      <c r="D13" s="17"/>
      <c r="E13" s="17"/>
      <c r="F13" s="17"/>
      <c r="G13" s="17"/>
    </row>
    <row r="14" spans="1:7" ht="12.75">
      <c r="A14" s="17"/>
      <c r="B14" s="20">
        <v>11</v>
      </c>
      <c r="C14" s="17"/>
      <c r="D14" s="17"/>
      <c r="E14" s="17"/>
      <c r="F14" s="17"/>
      <c r="G14" s="17"/>
    </row>
    <row r="15" spans="1:7" ht="12.75">
      <c r="A15" s="17"/>
      <c r="B15" s="20">
        <v>12</v>
      </c>
      <c r="C15" s="17"/>
      <c r="D15" s="17"/>
      <c r="E15" s="17"/>
      <c r="F15" s="17"/>
      <c r="G15" s="17"/>
    </row>
    <row r="16" spans="1:7" ht="12.75">
      <c r="A16" s="17"/>
      <c r="B16" s="20">
        <v>13</v>
      </c>
      <c r="C16" s="17"/>
      <c r="D16" s="17"/>
      <c r="E16" s="17"/>
      <c r="F16" s="17"/>
      <c r="G16" s="17"/>
    </row>
    <row r="17" spans="1:7" ht="12.75">
      <c r="A17" s="17"/>
      <c r="B17" s="20">
        <v>14</v>
      </c>
      <c r="C17" s="17"/>
      <c r="D17" s="17"/>
      <c r="E17" s="17"/>
      <c r="F17" s="17"/>
      <c r="G17" s="17"/>
    </row>
    <row r="18" spans="1:7" ht="12.75">
      <c r="A18" s="69" t="s">
        <v>519</v>
      </c>
      <c r="B18" s="68"/>
      <c r="C18" s="67"/>
      <c r="D18" s="67"/>
      <c r="E18" s="67"/>
      <c r="F18" s="67"/>
      <c r="G18" s="67"/>
    </row>
    <row r="19" spans="1:7" ht="12.75">
      <c r="A19" s="17"/>
      <c r="B19" s="20">
        <v>1</v>
      </c>
      <c r="C19" s="17"/>
      <c r="D19" s="17"/>
      <c r="E19" s="17"/>
      <c r="F19" s="17"/>
      <c r="G19" s="17"/>
    </row>
    <row r="20" spans="1:7" ht="12.75">
      <c r="A20" s="17"/>
      <c r="B20" s="20">
        <v>2</v>
      </c>
      <c r="C20" s="17"/>
      <c r="D20" s="17"/>
      <c r="E20" s="17"/>
      <c r="F20" s="17"/>
      <c r="G20" s="17"/>
    </row>
    <row r="21" spans="1:7" ht="12.75">
      <c r="A21" s="17"/>
      <c r="B21" s="20">
        <v>3</v>
      </c>
      <c r="C21" s="17"/>
      <c r="D21" s="17"/>
      <c r="E21" s="17"/>
      <c r="F21" s="17"/>
      <c r="G21" s="17"/>
    </row>
    <row r="22" spans="1:7" ht="12.75">
      <c r="A22" s="17"/>
      <c r="B22" s="20">
        <v>4</v>
      </c>
      <c r="C22" s="17"/>
      <c r="D22" s="17"/>
      <c r="E22" s="17"/>
      <c r="F22" s="17"/>
      <c r="G22" s="17"/>
    </row>
    <row r="23" spans="1:7" ht="12.75">
      <c r="A23" s="17"/>
      <c r="B23" s="20">
        <v>5</v>
      </c>
      <c r="C23" s="17"/>
      <c r="D23" s="17"/>
      <c r="E23" s="17"/>
      <c r="F23" s="17"/>
      <c r="G23" s="17"/>
    </row>
    <row r="24" spans="1:7" ht="12.75">
      <c r="A24" s="17"/>
      <c r="B24" s="20">
        <v>6</v>
      </c>
      <c r="C24" s="17"/>
      <c r="D24" s="17"/>
      <c r="E24" s="17"/>
      <c r="F24" s="17"/>
      <c r="G24" s="17"/>
    </row>
    <row r="25" spans="1:7" ht="12.75">
      <c r="A25" s="17"/>
      <c r="B25" s="20">
        <v>7</v>
      </c>
      <c r="C25" s="17"/>
      <c r="D25" s="17"/>
      <c r="E25" s="17"/>
      <c r="F25" s="17"/>
      <c r="G25" s="17"/>
    </row>
    <row r="26" spans="1:7" ht="12.75">
      <c r="A26" s="17"/>
      <c r="B26" s="20">
        <v>8</v>
      </c>
      <c r="C26" s="17"/>
      <c r="D26" s="17"/>
      <c r="E26" s="17"/>
      <c r="F26" s="17"/>
      <c r="G26" s="17"/>
    </row>
    <row r="27" spans="1:7" ht="12.75">
      <c r="A27" s="17"/>
      <c r="B27" s="20">
        <v>9</v>
      </c>
      <c r="C27" s="17"/>
      <c r="D27" s="17"/>
      <c r="E27" s="17"/>
      <c r="F27" s="17"/>
      <c r="G27" s="17"/>
    </row>
    <row r="28" spans="1:7" ht="12.75">
      <c r="A28" s="17"/>
      <c r="B28" s="20">
        <v>10</v>
      </c>
      <c r="C28" s="17"/>
      <c r="D28" s="17"/>
      <c r="E28" s="17"/>
      <c r="F28" s="17"/>
      <c r="G28" s="17"/>
    </row>
    <row r="29" spans="1:7" ht="12.75">
      <c r="A29" s="17"/>
      <c r="B29" s="20">
        <v>11</v>
      </c>
      <c r="C29" s="17"/>
      <c r="D29" s="17"/>
      <c r="E29" s="17"/>
      <c r="F29" s="17"/>
      <c r="G29" s="17"/>
    </row>
    <row r="30" spans="1:7" ht="12.75">
      <c r="A30" s="17"/>
      <c r="B30" s="20">
        <v>12</v>
      </c>
      <c r="C30" s="17"/>
      <c r="D30" s="17"/>
      <c r="E30" s="17"/>
      <c r="F30" s="17"/>
      <c r="G30" s="17"/>
    </row>
    <row r="31" spans="1:7" ht="12.75">
      <c r="A31" s="17"/>
      <c r="B31" s="20">
        <v>13</v>
      </c>
      <c r="C31" s="17"/>
      <c r="D31" s="17"/>
      <c r="E31" s="17"/>
      <c r="F31" s="17"/>
      <c r="G31" s="17"/>
    </row>
    <row r="32" spans="1:7" ht="12.75">
      <c r="A32" s="17"/>
      <c r="B32" s="20">
        <v>14</v>
      </c>
      <c r="C32" s="17"/>
      <c r="D32" s="17"/>
      <c r="E32" s="17"/>
      <c r="F32" s="17"/>
      <c r="G32" s="17"/>
    </row>
    <row r="33" spans="1:7" ht="12.75">
      <c r="A33" s="17"/>
      <c r="B33" s="20">
        <v>15</v>
      </c>
      <c r="C33" s="17"/>
      <c r="D33" s="17"/>
      <c r="E33" s="17"/>
      <c r="F33" s="17"/>
      <c r="G33" s="17"/>
    </row>
    <row r="34" spans="1:7" ht="12.75">
      <c r="A34" s="11" t="s">
        <v>343</v>
      </c>
      <c r="B34" s="12"/>
      <c r="C34" s="11"/>
      <c r="D34" s="11"/>
      <c r="E34" s="11"/>
      <c r="F34" s="11"/>
      <c r="G34" s="11"/>
    </row>
    <row r="35" spans="1:7" ht="12.75">
      <c r="A35" s="17"/>
      <c r="B35" s="20">
        <v>1</v>
      </c>
      <c r="C35" s="17"/>
      <c r="D35" s="17"/>
      <c r="E35" s="17"/>
      <c r="F35" s="17"/>
      <c r="G35" s="17"/>
    </row>
    <row r="36" spans="1:7" ht="12.75">
      <c r="A36" s="17"/>
      <c r="B36" s="20">
        <v>2</v>
      </c>
      <c r="C36" s="17"/>
      <c r="D36" s="17"/>
      <c r="E36" s="17"/>
      <c r="F36" s="17"/>
      <c r="G36" s="17"/>
    </row>
    <row r="37" spans="1:7" ht="12.75">
      <c r="A37" s="17"/>
      <c r="B37" s="20">
        <v>3</v>
      </c>
      <c r="C37" s="17"/>
      <c r="D37" s="17"/>
      <c r="E37" s="17"/>
      <c r="F37" s="17"/>
      <c r="G37" s="17"/>
    </row>
    <row r="38" spans="1:7" ht="12.75">
      <c r="A38" s="17"/>
      <c r="B38" s="20">
        <v>4</v>
      </c>
      <c r="C38" s="17"/>
      <c r="D38" s="17"/>
      <c r="E38" s="17"/>
      <c r="F38" s="17"/>
      <c r="G38" s="17"/>
    </row>
    <row r="39" spans="1:7" ht="12.75">
      <c r="A39" s="17"/>
      <c r="B39" s="20">
        <v>5</v>
      </c>
      <c r="C39" s="17"/>
      <c r="D39" s="17"/>
      <c r="E39" s="17"/>
      <c r="F39" s="17"/>
      <c r="G39" s="17"/>
    </row>
    <row r="40" spans="1:7" ht="12.75">
      <c r="A40" s="17"/>
      <c r="B40" s="20">
        <v>6</v>
      </c>
      <c r="C40" s="17"/>
      <c r="D40" s="17"/>
      <c r="E40" s="17"/>
      <c r="F40" s="17"/>
      <c r="G40" s="17"/>
    </row>
    <row r="41" spans="1:7" ht="12.75">
      <c r="A41" s="17"/>
      <c r="B41" s="20">
        <v>7</v>
      </c>
      <c r="C41" s="17"/>
      <c r="D41" s="17"/>
      <c r="E41" s="17"/>
      <c r="F41" s="17"/>
      <c r="G41" s="17"/>
    </row>
    <row r="42" spans="1:7" ht="12.75">
      <c r="A42" s="17"/>
      <c r="B42" s="20">
        <v>8</v>
      </c>
      <c r="C42" s="17"/>
      <c r="D42" s="17"/>
      <c r="E42" s="17"/>
      <c r="F42" s="17"/>
      <c r="G42" s="17"/>
    </row>
    <row r="43" spans="1:7" ht="12.75">
      <c r="A43" s="17"/>
      <c r="B43" s="20">
        <v>9</v>
      </c>
      <c r="C43" s="17"/>
      <c r="D43" s="17"/>
      <c r="E43" s="17"/>
      <c r="F43" s="17"/>
      <c r="G43" s="17"/>
    </row>
    <row r="44" spans="1:7" ht="12.75">
      <c r="A44" s="17"/>
      <c r="B44" s="20">
        <v>10</v>
      </c>
      <c r="C44" s="17"/>
      <c r="D44" s="17"/>
      <c r="E44" s="17"/>
      <c r="F44" s="17"/>
      <c r="G44" s="17"/>
    </row>
    <row r="45" spans="1:7" ht="12.75">
      <c r="A45" s="17"/>
      <c r="B45" s="20">
        <v>11</v>
      </c>
      <c r="C45" s="17"/>
      <c r="D45" s="17"/>
      <c r="E45" s="17"/>
      <c r="F45" s="17"/>
      <c r="G45" s="17"/>
    </row>
    <row r="46" spans="1:7" ht="12.75">
      <c r="A46" s="17"/>
      <c r="B46" s="20">
        <v>12</v>
      </c>
      <c r="C46" s="17"/>
      <c r="D46" s="17"/>
      <c r="E46" s="17"/>
      <c r="F46" s="17"/>
      <c r="G46" s="17"/>
    </row>
    <row r="47" spans="1:7" ht="12.75">
      <c r="A47" s="17"/>
      <c r="B47" s="20">
        <v>13</v>
      </c>
      <c r="C47" s="17"/>
      <c r="D47" s="17"/>
      <c r="E47" s="17"/>
      <c r="F47" s="17"/>
      <c r="G47" s="17"/>
    </row>
    <row r="48" spans="1:7" ht="12.75">
      <c r="A48" s="17"/>
      <c r="B48" s="20">
        <v>14</v>
      </c>
      <c r="C48" s="17"/>
      <c r="D48" s="17"/>
      <c r="E48" s="17"/>
      <c r="F48" s="17"/>
      <c r="G48" s="17"/>
    </row>
    <row r="49" spans="1:7" ht="12.75">
      <c r="A49" s="41" t="s">
        <v>532</v>
      </c>
      <c r="B49" s="42"/>
      <c r="C49" s="43"/>
      <c r="D49" s="43"/>
      <c r="E49" s="43"/>
      <c r="F49" s="43"/>
      <c r="G49" s="43"/>
    </row>
    <row r="50" spans="1:7" ht="12.75">
      <c r="A50" s="17"/>
      <c r="B50" s="20">
        <v>1</v>
      </c>
      <c r="C50" s="17"/>
      <c r="D50" s="17"/>
      <c r="E50" s="17"/>
      <c r="F50" s="17"/>
      <c r="G50" s="17"/>
    </row>
    <row r="51" spans="1:7" ht="12.75">
      <c r="A51" s="17"/>
      <c r="B51" s="20">
        <v>2</v>
      </c>
      <c r="C51" s="17"/>
      <c r="D51" s="17"/>
      <c r="E51" s="17"/>
      <c r="F51" s="17"/>
      <c r="G51" s="17"/>
    </row>
    <row r="52" spans="1:7" ht="12.75">
      <c r="A52" s="17"/>
      <c r="B52" s="20">
        <v>3</v>
      </c>
      <c r="C52" s="17"/>
      <c r="D52" s="17"/>
      <c r="E52" s="17"/>
      <c r="F52" s="17"/>
      <c r="G52" s="17"/>
    </row>
    <row r="53" spans="1:7" ht="12.75">
      <c r="A53" s="17"/>
      <c r="B53" s="20">
        <v>4</v>
      </c>
      <c r="C53" s="17"/>
      <c r="D53" s="17"/>
      <c r="E53" s="17"/>
      <c r="F53" s="17"/>
      <c r="G53" s="17"/>
    </row>
    <row r="54" spans="1:7" ht="12.75">
      <c r="A54" s="17"/>
      <c r="B54" s="20">
        <v>5</v>
      </c>
      <c r="C54" s="17"/>
      <c r="D54" s="17"/>
      <c r="E54" s="17"/>
      <c r="F54" s="17"/>
      <c r="G54" s="17"/>
    </row>
    <row r="55" spans="1:7" ht="12.75">
      <c r="A55" s="17"/>
      <c r="B55" s="20">
        <v>6</v>
      </c>
      <c r="C55" s="17"/>
      <c r="D55" s="17"/>
      <c r="E55" s="17"/>
      <c r="F55" s="17"/>
      <c r="G55" s="17"/>
    </row>
    <row r="56" spans="1:7" ht="12.75">
      <c r="A56" s="17"/>
      <c r="B56" s="20">
        <v>7</v>
      </c>
      <c r="C56" s="17"/>
      <c r="D56" s="17"/>
      <c r="E56" s="17"/>
      <c r="F56" s="17"/>
      <c r="G56" s="17"/>
    </row>
    <row r="57" spans="1:7" ht="12.75">
      <c r="A57" s="17"/>
      <c r="B57" s="20">
        <v>8</v>
      </c>
      <c r="C57" s="17"/>
      <c r="D57" s="17"/>
      <c r="E57" s="17"/>
      <c r="F57" s="17"/>
      <c r="G57" s="17"/>
    </row>
    <row r="58" spans="1:7" ht="12.75">
      <c r="A58" s="17"/>
      <c r="B58" s="20">
        <v>9</v>
      </c>
      <c r="C58" s="17"/>
      <c r="D58" s="17"/>
      <c r="E58" s="17"/>
      <c r="F58" s="17"/>
      <c r="G58" s="17"/>
    </row>
    <row r="59" spans="1:7" ht="12.75">
      <c r="A59" s="17"/>
      <c r="B59" s="20">
        <v>10</v>
      </c>
      <c r="C59" s="17"/>
      <c r="D59" s="17"/>
      <c r="E59" s="17"/>
      <c r="F59" s="17"/>
      <c r="G59" s="17"/>
    </row>
    <row r="60" spans="1:7" ht="12.75">
      <c r="A60" s="49" t="s">
        <v>537</v>
      </c>
      <c r="B60" s="50"/>
      <c r="C60" s="51"/>
      <c r="D60" s="51"/>
      <c r="E60" s="51"/>
      <c r="F60" s="51"/>
      <c r="G60" s="51"/>
    </row>
    <row r="61" spans="1:7" ht="12.75">
      <c r="A61" s="17"/>
      <c r="B61" s="20">
        <v>1</v>
      </c>
      <c r="C61" s="17"/>
      <c r="D61" s="17"/>
      <c r="E61" s="17"/>
      <c r="F61" s="17"/>
      <c r="G61" s="17"/>
    </row>
    <row r="62" spans="1:7" ht="12.75">
      <c r="A62" s="17"/>
      <c r="B62" s="20">
        <v>2</v>
      </c>
      <c r="C62" s="17"/>
      <c r="D62" s="17"/>
      <c r="E62" s="17"/>
      <c r="F62" s="17"/>
      <c r="G62" s="17"/>
    </row>
    <row r="63" spans="1:7" ht="12.75">
      <c r="A63" s="17"/>
      <c r="B63" s="20">
        <v>3</v>
      </c>
      <c r="C63" s="17"/>
      <c r="D63" s="17"/>
      <c r="E63" s="17"/>
      <c r="F63" s="17"/>
      <c r="G63" s="17"/>
    </row>
    <row r="64" spans="1:7" ht="12.75">
      <c r="A64" s="17"/>
      <c r="B64" s="20">
        <v>4</v>
      </c>
      <c r="C64" s="17"/>
      <c r="D64" s="17"/>
      <c r="E64" s="17"/>
      <c r="F64" s="17"/>
      <c r="G64" s="17"/>
    </row>
    <row r="65" spans="1:7" ht="12.75">
      <c r="A65" s="17"/>
      <c r="B65" s="20">
        <v>5</v>
      </c>
      <c r="C65" s="17"/>
      <c r="D65" s="17"/>
      <c r="E65" s="17"/>
      <c r="F65" s="17"/>
      <c r="G65" s="17"/>
    </row>
    <row r="66" spans="1:7" ht="12.75">
      <c r="A66" s="17"/>
      <c r="B66" s="20">
        <v>6</v>
      </c>
      <c r="C66" s="17"/>
      <c r="D66" s="17"/>
      <c r="E66" s="17"/>
      <c r="F66" s="17"/>
      <c r="G66" s="17"/>
    </row>
  </sheetData>
  <sheetProtection/>
  <mergeCells count="1">
    <mergeCell ref="D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5"/>
  <dimension ref="A1:G131"/>
  <sheetViews>
    <sheetView workbookViewId="0" topLeftCell="A1">
      <selection activeCell="F25" sqref="F25"/>
    </sheetView>
  </sheetViews>
  <sheetFormatPr defaultColWidth="9.140625" defaultRowHeight="12.75"/>
  <cols>
    <col min="1" max="1" width="48.28125" style="1" customWidth="1"/>
    <col min="2" max="2" width="14.8515625" style="1" customWidth="1"/>
    <col min="3" max="3" width="36.00390625" style="1" customWidth="1"/>
    <col min="4" max="5" width="9.140625" style="1" customWidth="1"/>
  </cols>
  <sheetData>
    <row r="1" ht="89.25">
      <c r="A1" s="35" t="s">
        <v>517</v>
      </c>
    </row>
    <row r="2" ht="12.75">
      <c r="B2" s="36"/>
    </row>
    <row r="3" ht="12.75"/>
    <row r="4" ht="12.75"/>
    <row r="5" ht="12.75"/>
    <row r="6" ht="12.75"/>
    <row r="7" ht="12.75"/>
    <row r="8" ht="12.75"/>
    <row r="9" ht="12.75">
      <c r="B9" s="37"/>
    </row>
    <row r="10" ht="12.75"/>
    <row r="11" ht="12.75"/>
    <row r="12" ht="12.75"/>
    <row r="13" ht="12.75"/>
    <row r="14" ht="12.75"/>
    <row r="15" ht="12.75"/>
    <row r="16" ht="12.75"/>
    <row r="17" ht="12.75"/>
    <row r="36" spans="1:7" ht="12.75">
      <c r="A36" s="38" t="s">
        <v>359</v>
      </c>
      <c r="C36" s="143" t="s">
        <v>422</v>
      </c>
      <c r="D36" s="143"/>
      <c r="E36" s="143"/>
      <c r="F36" s="143"/>
      <c r="G36" s="143"/>
    </row>
    <row r="37" spans="1:3" ht="25.5">
      <c r="A37" s="1" t="s">
        <v>360</v>
      </c>
      <c r="C37" s="1" t="s">
        <v>423</v>
      </c>
    </row>
    <row r="38" spans="1:3" ht="25.5">
      <c r="A38" s="1" t="s">
        <v>361</v>
      </c>
      <c r="C38" s="1" t="s">
        <v>424</v>
      </c>
    </row>
    <row r="39" spans="1:3" ht="25.5">
      <c r="A39" s="39" t="s">
        <v>362</v>
      </c>
      <c r="C39" s="1" t="s">
        <v>425</v>
      </c>
    </row>
    <row r="40" spans="1:3" ht="25.5">
      <c r="A40" s="39" t="s">
        <v>363</v>
      </c>
      <c r="C40" s="1" t="s">
        <v>426</v>
      </c>
    </row>
    <row r="41" spans="1:3" ht="25.5">
      <c r="A41" s="39" t="s">
        <v>364</v>
      </c>
      <c r="C41" s="1" t="s">
        <v>427</v>
      </c>
    </row>
    <row r="42" spans="1:3" ht="25.5">
      <c r="A42" s="39" t="s">
        <v>365</v>
      </c>
      <c r="C42" s="1" t="s">
        <v>428</v>
      </c>
    </row>
    <row r="43" spans="1:3" ht="25.5">
      <c r="A43" s="39" t="s">
        <v>366</v>
      </c>
      <c r="C43" s="1" t="s">
        <v>429</v>
      </c>
    </row>
    <row r="44" spans="1:3" ht="25.5">
      <c r="A44" s="39" t="s">
        <v>367</v>
      </c>
      <c r="C44" s="1" t="s">
        <v>430</v>
      </c>
    </row>
    <row r="45" spans="1:3" ht="25.5">
      <c r="A45" s="39" t="s">
        <v>368</v>
      </c>
      <c r="C45" s="1" t="s">
        <v>431</v>
      </c>
    </row>
    <row r="46" spans="1:3" ht="25.5">
      <c r="A46" s="39" t="s">
        <v>369</v>
      </c>
      <c r="C46" s="1" t="s">
        <v>432</v>
      </c>
    </row>
    <row r="47" spans="1:3" ht="25.5">
      <c r="A47" s="39" t="s">
        <v>370</v>
      </c>
      <c r="C47" s="1" t="s">
        <v>433</v>
      </c>
    </row>
    <row r="48" spans="1:3" ht="25.5">
      <c r="A48" s="39" t="s">
        <v>371</v>
      </c>
      <c r="C48" s="1" t="s">
        <v>434</v>
      </c>
    </row>
    <row r="49" spans="1:3" ht="12.75">
      <c r="A49" s="39" t="s">
        <v>372</v>
      </c>
      <c r="C49" s="1" t="s">
        <v>435</v>
      </c>
    </row>
    <row r="50" spans="1:3" ht="25.5">
      <c r="A50" s="39" t="s">
        <v>373</v>
      </c>
      <c r="C50" s="1" t="s">
        <v>436</v>
      </c>
    </row>
    <row r="51" spans="1:3" ht="25.5">
      <c r="A51" s="39" t="s">
        <v>374</v>
      </c>
      <c r="C51" s="1" t="s">
        <v>437</v>
      </c>
    </row>
    <row r="52" spans="1:3" ht="25.5">
      <c r="A52" s="39" t="s">
        <v>375</v>
      </c>
      <c r="C52" s="1" t="s">
        <v>438</v>
      </c>
    </row>
    <row r="53" spans="1:3" ht="25.5">
      <c r="A53" s="1" t="s">
        <v>376</v>
      </c>
      <c r="C53" s="1" t="s">
        <v>439</v>
      </c>
    </row>
    <row r="54" spans="1:3" ht="25.5">
      <c r="A54" s="39" t="s">
        <v>377</v>
      </c>
      <c r="C54" s="1" t="s">
        <v>440</v>
      </c>
    </row>
    <row r="55" spans="1:3" ht="25.5">
      <c r="A55" s="39" t="s">
        <v>378</v>
      </c>
      <c r="C55" s="1" t="s">
        <v>441</v>
      </c>
    </row>
    <row r="56" spans="1:3" ht="12.75">
      <c r="A56" s="39" t="s">
        <v>379</v>
      </c>
      <c r="C56" s="1" t="s">
        <v>442</v>
      </c>
    </row>
    <row r="57" spans="1:3" ht="25.5">
      <c r="A57" s="39" t="s">
        <v>380</v>
      </c>
      <c r="C57" s="1" t="s">
        <v>443</v>
      </c>
    </row>
    <row r="58" spans="1:3" ht="25.5">
      <c r="A58" s="39" t="s">
        <v>381</v>
      </c>
      <c r="C58" s="1" t="s">
        <v>444</v>
      </c>
    </row>
    <row r="59" spans="1:3" ht="25.5">
      <c r="A59" s="39" t="s">
        <v>382</v>
      </c>
      <c r="C59" s="1" t="s">
        <v>445</v>
      </c>
    </row>
    <row r="60" spans="1:3" ht="25.5">
      <c r="A60" s="1" t="s">
        <v>383</v>
      </c>
      <c r="C60" s="1" t="s">
        <v>446</v>
      </c>
    </row>
    <row r="61" spans="1:3" ht="25.5">
      <c r="A61" s="1" t="s">
        <v>384</v>
      </c>
      <c r="C61" s="1" t="s">
        <v>447</v>
      </c>
    </row>
    <row r="62" spans="1:3" ht="25.5">
      <c r="A62" s="1" t="s">
        <v>385</v>
      </c>
      <c r="C62" s="1" t="s">
        <v>448</v>
      </c>
    </row>
    <row r="63" spans="1:3" ht="25.5">
      <c r="A63" s="1" t="s">
        <v>386</v>
      </c>
      <c r="C63" s="1" t="s">
        <v>449</v>
      </c>
    </row>
    <row r="64" spans="1:3" ht="25.5">
      <c r="A64" s="1" t="s">
        <v>387</v>
      </c>
      <c r="C64" s="1" t="s">
        <v>450</v>
      </c>
    </row>
    <row r="65" spans="1:3" ht="25.5">
      <c r="A65" s="1" t="s">
        <v>388</v>
      </c>
      <c r="C65" s="1" t="s">
        <v>451</v>
      </c>
    </row>
    <row r="66" spans="1:3" ht="25.5">
      <c r="A66" s="1" t="s">
        <v>389</v>
      </c>
      <c r="C66" s="1" t="s">
        <v>452</v>
      </c>
    </row>
    <row r="67" spans="1:3" ht="25.5">
      <c r="A67" s="1" t="s">
        <v>390</v>
      </c>
      <c r="C67" s="1" t="s">
        <v>453</v>
      </c>
    </row>
    <row r="68" spans="1:3" ht="25.5">
      <c r="A68" s="1" t="s">
        <v>391</v>
      </c>
      <c r="C68" s="1" t="s">
        <v>454</v>
      </c>
    </row>
    <row r="69" spans="1:3" ht="25.5">
      <c r="A69" s="1" t="s">
        <v>392</v>
      </c>
      <c r="C69" s="1" t="s">
        <v>455</v>
      </c>
    </row>
    <row r="70" spans="1:3" ht="25.5">
      <c r="A70" s="1" t="s">
        <v>393</v>
      </c>
      <c r="C70" s="1" t="s">
        <v>456</v>
      </c>
    </row>
    <row r="71" spans="1:3" ht="25.5">
      <c r="A71" s="1" t="s">
        <v>394</v>
      </c>
      <c r="C71" s="1" t="s">
        <v>457</v>
      </c>
    </row>
    <row r="72" spans="1:3" ht="25.5">
      <c r="A72" s="1" t="s">
        <v>395</v>
      </c>
      <c r="C72" s="1" t="s">
        <v>458</v>
      </c>
    </row>
    <row r="73" spans="1:3" ht="25.5">
      <c r="A73" s="1" t="s">
        <v>396</v>
      </c>
      <c r="C73" s="1" t="s">
        <v>459</v>
      </c>
    </row>
    <row r="74" spans="1:3" ht="25.5">
      <c r="A74" s="1" t="s">
        <v>397</v>
      </c>
      <c r="C74" s="1" t="s">
        <v>460</v>
      </c>
    </row>
    <row r="75" spans="1:3" ht="25.5">
      <c r="A75" s="1" t="s">
        <v>398</v>
      </c>
      <c r="C75" s="1" t="s">
        <v>461</v>
      </c>
    </row>
    <row r="76" spans="1:3" ht="25.5">
      <c r="A76" s="1" t="s">
        <v>399</v>
      </c>
      <c r="C76" s="1" t="s">
        <v>462</v>
      </c>
    </row>
    <row r="77" spans="1:3" ht="25.5">
      <c r="A77" s="1" t="s">
        <v>400</v>
      </c>
      <c r="C77" s="1" t="s">
        <v>463</v>
      </c>
    </row>
    <row r="78" spans="1:3" ht="25.5">
      <c r="A78" s="1" t="s">
        <v>401</v>
      </c>
      <c r="C78" s="1" t="s">
        <v>464</v>
      </c>
    </row>
    <row r="79" spans="1:3" ht="25.5">
      <c r="A79" s="1" t="s">
        <v>402</v>
      </c>
      <c r="C79" s="1" t="s">
        <v>465</v>
      </c>
    </row>
    <row r="80" spans="1:3" ht="25.5">
      <c r="A80" s="1" t="s">
        <v>403</v>
      </c>
      <c r="C80" s="1" t="s">
        <v>466</v>
      </c>
    </row>
    <row r="81" spans="1:3" ht="25.5">
      <c r="A81" s="1" t="s">
        <v>404</v>
      </c>
      <c r="C81" s="1" t="s">
        <v>467</v>
      </c>
    </row>
    <row r="82" spans="1:3" ht="25.5">
      <c r="A82" s="1" t="s">
        <v>405</v>
      </c>
      <c r="C82" s="1" t="s">
        <v>468</v>
      </c>
    </row>
    <row r="83" spans="1:3" ht="25.5">
      <c r="A83" s="1" t="s">
        <v>406</v>
      </c>
      <c r="C83" s="1" t="s">
        <v>469</v>
      </c>
    </row>
    <row r="84" spans="1:3" ht="25.5">
      <c r="A84" s="1" t="s">
        <v>407</v>
      </c>
      <c r="C84" s="1" t="s">
        <v>470</v>
      </c>
    </row>
    <row r="85" spans="1:3" ht="25.5">
      <c r="A85" s="1" t="s">
        <v>408</v>
      </c>
      <c r="C85" s="1" t="s">
        <v>471</v>
      </c>
    </row>
    <row r="86" spans="1:3" ht="25.5">
      <c r="A86" s="1" t="s">
        <v>409</v>
      </c>
      <c r="C86" s="1" t="s">
        <v>472</v>
      </c>
    </row>
    <row r="87" spans="1:3" ht="25.5">
      <c r="A87" s="1" t="s">
        <v>410</v>
      </c>
      <c r="C87" s="1" t="s">
        <v>473</v>
      </c>
    </row>
    <row r="88" spans="1:3" ht="25.5">
      <c r="A88" s="1" t="s">
        <v>411</v>
      </c>
      <c r="C88" s="1" t="s">
        <v>474</v>
      </c>
    </row>
    <row r="89" spans="1:3" ht="25.5">
      <c r="A89" s="1" t="s">
        <v>412</v>
      </c>
      <c r="C89" s="1" t="s">
        <v>475</v>
      </c>
    </row>
    <row r="90" spans="1:3" ht="25.5">
      <c r="A90" s="1" t="s">
        <v>413</v>
      </c>
      <c r="C90" s="1" t="s">
        <v>476</v>
      </c>
    </row>
    <row r="91" spans="1:3" ht="25.5">
      <c r="A91" s="1" t="s">
        <v>414</v>
      </c>
      <c r="C91" s="1" t="s">
        <v>477</v>
      </c>
    </row>
    <row r="92" spans="1:3" ht="25.5">
      <c r="A92" s="1" t="s">
        <v>415</v>
      </c>
      <c r="C92" s="1" t="s">
        <v>478</v>
      </c>
    </row>
    <row r="93" spans="1:3" ht="25.5">
      <c r="A93" s="1" t="s">
        <v>416</v>
      </c>
      <c r="C93" s="1" t="s">
        <v>479</v>
      </c>
    </row>
    <row r="94" spans="1:3" ht="25.5">
      <c r="A94" s="1" t="s">
        <v>417</v>
      </c>
      <c r="C94" s="1" t="s">
        <v>480</v>
      </c>
    </row>
    <row r="95" spans="1:3" ht="25.5">
      <c r="A95" s="1" t="s">
        <v>418</v>
      </c>
      <c r="C95" s="1" t="s">
        <v>481</v>
      </c>
    </row>
    <row r="96" spans="1:3" ht="25.5">
      <c r="A96" s="1" t="s">
        <v>419</v>
      </c>
      <c r="C96" s="1" t="s">
        <v>482</v>
      </c>
    </row>
    <row r="97" spans="1:3" ht="25.5">
      <c r="A97" s="1" t="s">
        <v>420</v>
      </c>
      <c r="C97" s="1" t="s">
        <v>483</v>
      </c>
    </row>
    <row r="98" spans="1:3" ht="25.5">
      <c r="A98" s="1" t="s">
        <v>421</v>
      </c>
      <c r="C98" s="1" t="s">
        <v>484</v>
      </c>
    </row>
    <row r="99" ht="25.5">
      <c r="C99" s="1" t="s">
        <v>485</v>
      </c>
    </row>
    <row r="100" ht="12.75">
      <c r="C100" s="1" t="s">
        <v>486</v>
      </c>
    </row>
    <row r="101" ht="25.5">
      <c r="C101" s="1" t="s">
        <v>487</v>
      </c>
    </row>
    <row r="102" ht="25.5">
      <c r="C102" s="1" t="s">
        <v>488</v>
      </c>
    </row>
    <row r="103" ht="25.5">
      <c r="C103" s="1" t="s">
        <v>489</v>
      </c>
    </row>
    <row r="104" ht="25.5">
      <c r="C104" s="1" t="s">
        <v>490</v>
      </c>
    </row>
    <row r="105" ht="25.5">
      <c r="C105" s="1" t="s">
        <v>491</v>
      </c>
    </row>
    <row r="106" ht="25.5">
      <c r="C106" s="1" t="s">
        <v>492</v>
      </c>
    </row>
    <row r="107" ht="25.5">
      <c r="C107" s="1" t="s">
        <v>493</v>
      </c>
    </row>
    <row r="108" ht="25.5">
      <c r="C108" s="1" t="s">
        <v>494</v>
      </c>
    </row>
    <row r="109" ht="25.5">
      <c r="C109" s="1" t="s">
        <v>495</v>
      </c>
    </row>
    <row r="110" ht="25.5">
      <c r="C110" s="1" t="s">
        <v>496</v>
      </c>
    </row>
    <row r="111" ht="25.5">
      <c r="C111" s="1" t="s">
        <v>497</v>
      </c>
    </row>
    <row r="112" ht="12.75">
      <c r="C112" s="1" t="s">
        <v>498</v>
      </c>
    </row>
    <row r="113" ht="25.5">
      <c r="C113" s="1" t="s">
        <v>499</v>
      </c>
    </row>
    <row r="114" ht="25.5">
      <c r="C114" s="1" t="s">
        <v>500</v>
      </c>
    </row>
    <row r="115" ht="25.5">
      <c r="C115" s="1" t="s">
        <v>501</v>
      </c>
    </row>
    <row r="116" ht="25.5">
      <c r="C116" s="1" t="s">
        <v>502</v>
      </c>
    </row>
    <row r="117" ht="25.5">
      <c r="C117" s="1" t="s">
        <v>503</v>
      </c>
    </row>
    <row r="118" ht="12.75">
      <c r="C118" s="1" t="s">
        <v>504</v>
      </c>
    </row>
    <row r="119" ht="25.5">
      <c r="C119" s="1" t="s">
        <v>505</v>
      </c>
    </row>
    <row r="120" ht="25.5">
      <c r="C120" s="1" t="s">
        <v>506</v>
      </c>
    </row>
    <row r="121" ht="12.75">
      <c r="C121" s="1" t="s">
        <v>507</v>
      </c>
    </row>
    <row r="122" ht="25.5">
      <c r="C122" s="1" t="s">
        <v>505</v>
      </c>
    </row>
    <row r="123" ht="25.5">
      <c r="C123" s="1" t="s">
        <v>508</v>
      </c>
    </row>
    <row r="124" ht="25.5">
      <c r="C124" s="1" t="s">
        <v>509</v>
      </c>
    </row>
    <row r="125" ht="12.75">
      <c r="C125" s="1" t="s">
        <v>510</v>
      </c>
    </row>
    <row r="126" ht="25.5">
      <c r="C126" s="1" t="s">
        <v>511</v>
      </c>
    </row>
    <row r="127" ht="25.5">
      <c r="C127" s="1" t="s">
        <v>512</v>
      </c>
    </row>
    <row r="128" ht="25.5">
      <c r="C128" s="1" t="s">
        <v>513</v>
      </c>
    </row>
    <row r="129" ht="25.5">
      <c r="C129" s="1" t="s">
        <v>514</v>
      </c>
    </row>
    <row r="130" ht="25.5">
      <c r="C130" s="1" t="s">
        <v>515</v>
      </c>
    </row>
    <row r="131" ht="12.75">
      <c r="C131" s="1" t="s">
        <v>516</v>
      </c>
    </row>
  </sheetData>
  <mergeCells count="1">
    <mergeCell ref="C36:G36"/>
  </mergeCells>
  <printOptions/>
  <pageMargins left="0.28" right="0.21" top="0.62" bottom="1" header="0.5" footer="0.5"/>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codeName="Sheet6"/>
  <dimension ref="A1:G6"/>
  <sheetViews>
    <sheetView workbookViewId="0" topLeftCell="A1">
      <selection activeCell="F18" sqref="F18"/>
    </sheetView>
  </sheetViews>
  <sheetFormatPr defaultColWidth="9.140625" defaultRowHeight="12.75"/>
  <cols>
    <col min="1" max="1" width="18.421875" style="1" customWidth="1"/>
    <col min="2" max="2" width="18.28125" style="1" customWidth="1"/>
    <col min="3" max="3" width="19.421875" style="1" customWidth="1"/>
    <col min="4" max="4" width="20.140625" style="1" customWidth="1"/>
    <col min="5" max="5" width="11.28125" style="1" customWidth="1"/>
    <col min="6" max="6" width="16.57421875" style="1" customWidth="1"/>
    <col min="7" max="7" width="18.7109375" style="1" customWidth="1"/>
  </cols>
  <sheetData>
    <row r="1" spans="1:7" ht="32.25" customHeight="1">
      <c r="A1" s="119" t="s">
        <v>8</v>
      </c>
      <c r="B1" s="119" t="s">
        <v>37</v>
      </c>
      <c r="C1" s="119" t="s">
        <v>38</v>
      </c>
      <c r="D1" s="119" t="s">
        <v>39</v>
      </c>
      <c r="E1" s="119" t="s">
        <v>3</v>
      </c>
      <c r="F1" s="119" t="s">
        <v>14</v>
      </c>
      <c r="G1" s="119" t="s">
        <v>356</v>
      </c>
    </row>
    <row r="2" spans="1:7" ht="37.5" customHeight="1">
      <c r="A2" s="120" t="s">
        <v>40</v>
      </c>
      <c r="B2" s="120" t="s">
        <v>41</v>
      </c>
      <c r="C2" s="120" t="s">
        <v>42</v>
      </c>
      <c r="D2" s="120" t="s">
        <v>42</v>
      </c>
      <c r="E2" s="120" t="s">
        <v>43</v>
      </c>
      <c r="F2" s="120" t="s">
        <v>357</v>
      </c>
      <c r="G2" s="120" t="s">
        <v>44</v>
      </c>
    </row>
    <row r="3" spans="1:7" ht="22.5" customHeight="1">
      <c r="A3" s="120" t="s">
        <v>45</v>
      </c>
      <c r="B3" s="120" t="s">
        <v>45</v>
      </c>
      <c r="C3" s="120" t="s">
        <v>49</v>
      </c>
      <c r="D3" s="120" t="s">
        <v>49</v>
      </c>
      <c r="E3" s="120" t="s">
        <v>49</v>
      </c>
      <c r="F3" s="120" t="s">
        <v>49</v>
      </c>
      <c r="G3" s="120" t="s">
        <v>49</v>
      </c>
    </row>
    <row r="4" spans="1:7" ht="25.5">
      <c r="A4" s="120" t="s">
        <v>47</v>
      </c>
      <c r="B4" s="120" t="s">
        <v>50</v>
      </c>
      <c r="C4" s="120" t="s">
        <v>47</v>
      </c>
      <c r="D4" s="120" t="s">
        <v>51</v>
      </c>
      <c r="E4" s="120"/>
      <c r="F4" s="120" t="s">
        <v>43</v>
      </c>
      <c r="G4" s="121"/>
    </row>
    <row r="5" spans="1:7" ht="37.5" customHeight="1">
      <c r="A5" s="120" t="s">
        <v>46</v>
      </c>
      <c r="B5" s="120" t="s">
        <v>46</v>
      </c>
      <c r="C5" s="120" t="s">
        <v>358</v>
      </c>
      <c r="D5" s="120" t="s">
        <v>48</v>
      </c>
      <c r="E5" s="120" t="s">
        <v>26</v>
      </c>
      <c r="F5" s="120" t="s">
        <v>51</v>
      </c>
      <c r="G5" s="120" t="s">
        <v>51</v>
      </c>
    </row>
    <row r="6" spans="1:7" ht="12.75">
      <c r="A6" s="121"/>
      <c r="B6" s="122"/>
      <c r="C6" s="122"/>
      <c r="D6" s="122"/>
      <c r="E6" s="122"/>
      <c r="F6" s="120" t="s">
        <v>53</v>
      </c>
      <c r="G6" s="120" t="s">
        <v>52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Karen Schumacher</cp:lastModifiedBy>
  <cp:lastPrinted>2008-05-27T03:21:39Z</cp:lastPrinted>
  <dcterms:created xsi:type="dcterms:W3CDTF">2008-03-17T02:46:10Z</dcterms:created>
  <dcterms:modified xsi:type="dcterms:W3CDTF">2009-01-12T01:12:42Z</dcterms:modified>
  <cp:category/>
  <cp:version/>
  <cp:contentType/>
  <cp:contentStatus/>
</cp:coreProperties>
</file>